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plan in analize\finance\2019\ARRS\Podatki o opremi ARRS\9.12\poslano ARRS\"/>
    </mc:Choice>
  </mc:AlternateContent>
  <bookViews>
    <workbookView xWindow="0" yWindow="0" windowWidth="27885" windowHeight="14070" activeTab="2"/>
  </bookViews>
  <sheets>
    <sheet name="Pojasnila k obrazcu" sheetId="19" r:id="rId1"/>
    <sheet name="Sheet1" sheetId="20" r:id="rId2"/>
    <sheet name="Oprema" sheetId="1" r:id="rId3"/>
    <sheet name="Klasifikacija - Uni-Leeds" sheetId="16" r:id="rId4"/>
    <sheet name="Klasifikacij MERIL" sheetId="18" r:id="rId5"/>
  </sheets>
  <definedNames>
    <definedName name="_xlnm._FilterDatabase" localSheetId="2" hidden="1">Oprema!$A$7:$AY$68</definedName>
    <definedName name="_xlnm.Print_Area" localSheetId="3">'Klasifikacija - Uni-Leeds'!$A$1:$I$198</definedName>
    <definedName name="_xlnm.Print_Area" localSheetId="2">Oprema!$A$1:$AW$65</definedName>
    <definedName name="_xlnm.Print_Area" localSheetId="0">'Pojasnila k obrazcu'!$A$1:$B$29</definedName>
    <definedName name="_xlnm.Print_Titles" localSheetId="3">'Klasifikacija - Uni-Leeds'!$1:$1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U53" i="1" l="1"/>
  <c r="Q53" i="1" s="1"/>
  <c r="U9" i="1" l="1"/>
  <c r="Q9" i="1" s="1"/>
  <c r="U10" i="1"/>
  <c r="Q10" i="1" s="1"/>
  <c r="U19" i="1" l="1"/>
  <c r="Q19" i="1" s="1"/>
  <c r="U57" i="1" l="1"/>
  <c r="Q57" i="1" s="1"/>
  <c r="U65" i="1" l="1"/>
  <c r="Q65" i="1" s="1"/>
  <c r="AE20" i="1" l="1"/>
  <c r="U23" i="1" l="1"/>
  <c r="Q23" i="1" s="1"/>
  <c r="U22" i="1"/>
  <c r="Q22" i="1" s="1"/>
  <c r="U40" i="1"/>
  <c r="Q40" i="1" s="1"/>
  <c r="U32" i="1" l="1"/>
  <c r="Q32" i="1" s="1"/>
  <c r="U31" i="1"/>
  <c r="Q31" i="1" s="1"/>
  <c r="U28" i="1"/>
  <c r="Q28" i="1" s="1"/>
  <c r="U58" i="1"/>
  <c r="Q58" i="1" s="1"/>
  <c r="U15" i="1"/>
  <c r="Q15" i="1" s="1"/>
  <c r="U61" i="1" l="1"/>
  <c r="Q61" i="1" s="1"/>
  <c r="U49" i="1"/>
  <c r="Q49" i="1" s="1"/>
  <c r="U41" i="1" l="1"/>
  <c r="Q41" i="1" s="1"/>
  <c r="U64" i="1" l="1"/>
  <c r="Q64" i="1" s="1"/>
  <c r="U63" i="1"/>
  <c r="Q63" i="1" s="1"/>
  <c r="U21" i="1" l="1"/>
  <c r="Q21" i="1" s="1"/>
  <c r="U56" i="1"/>
  <c r="Q56" i="1" s="1"/>
  <c r="U68" i="1" l="1"/>
  <c r="Q68" i="1" s="1"/>
  <c r="U67" i="1"/>
  <c r="Q67" i="1" s="1"/>
  <c r="U66" i="1"/>
  <c r="Q66" i="1" s="1"/>
  <c r="U52" i="1" l="1"/>
  <c r="Q52" i="1" s="1"/>
  <c r="U51" i="1"/>
  <c r="Q51" i="1" s="1"/>
  <c r="U50" i="1"/>
  <c r="Q50" i="1" s="1"/>
  <c r="J37" i="1"/>
  <c r="J27" i="1"/>
  <c r="AE62" i="1"/>
  <c r="U60" i="1"/>
  <c r="Q60" i="1" s="1"/>
  <c r="U59" i="1"/>
  <c r="Q59" i="1" s="1"/>
  <c r="U38" i="1"/>
  <c r="Q38" i="1" s="1"/>
  <c r="U55" i="1"/>
  <c r="Q55" i="1" s="1"/>
  <c r="U54" i="1"/>
  <c r="Q54" i="1" s="1"/>
  <c r="U48" i="1"/>
  <c r="Q48" i="1" s="1"/>
  <c r="U47" i="1"/>
  <c r="Q47" i="1" s="1"/>
  <c r="U46" i="1"/>
  <c r="Q46" i="1" s="1"/>
  <c r="U45" i="1"/>
  <c r="Q45" i="1" s="1"/>
  <c r="U44" i="1"/>
  <c r="Q44" i="1" s="1"/>
  <c r="U43" i="1"/>
  <c r="Q43" i="1" s="1"/>
  <c r="U42" i="1"/>
  <c r="Q42" i="1" s="1"/>
  <c r="U39" i="1"/>
  <c r="Q39" i="1" s="1"/>
  <c r="U37" i="1"/>
  <c r="Q37" i="1" s="1"/>
  <c r="U36" i="1"/>
  <c r="Q36" i="1" s="1"/>
  <c r="U35" i="1"/>
  <c r="Q35" i="1" s="1"/>
  <c r="U34" i="1"/>
  <c r="Q34" i="1" s="1"/>
  <c r="U30" i="1"/>
  <c r="Q30" i="1" s="1"/>
  <c r="U29" i="1"/>
  <c r="Q29" i="1" s="1"/>
  <c r="U27" i="1"/>
  <c r="Q27" i="1" s="1"/>
  <c r="U26" i="1"/>
  <c r="Q26" i="1" s="1"/>
  <c r="U25" i="1"/>
  <c r="Q25" i="1" s="1"/>
  <c r="U24" i="1"/>
  <c r="Q24" i="1" s="1"/>
  <c r="U20" i="1"/>
  <c r="Q20" i="1" s="1"/>
  <c r="U62" i="1"/>
  <c r="Q62" i="1" s="1"/>
  <c r="U33" i="1"/>
  <c r="Q33" i="1" s="1"/>
  <c r="U18" i="1"/>
  <c r="Q18" i="1" s="1"/>
  <c r="U17" i="1"/>
  <c r="Q17" i="1" s="1"/>
  <c r="U16" i="1"/>
  <c r="Q16" i="1" s="1"/>
  <c r="U14" i="1"/>
  <c r="Q14" i="1" s="1"/>
  <c r="U13" i="1"/>
  <c r="Q13" i="1" s="1"/>
  <c r="U12" i="1"/>
  <c r="Q12" i="1" s="1"/>
  <c r="U11" i="1"/>
  <c r="Q11" i="1" s="1"/>
  <c r="J59" i="1"/>
  <c r="J14" i="1"/>
</calcChain>
</file>

<file path=xl/sharedStrings.xml><?xml version="1.0" encoding="utf-8"?>
<sst xmlns="http://schemas.openxmlformats.org/spreadsheetml/2006/main" count="1744" uniqueCount="1217">
  <si>
    <t>Inventarna številka v knjigovodski evidenci</t>
  </si>
  <si>
    <t>Stroški amortizacije</t>
  </si>
  <si>
    <t>Stroški materiala in storitev za vzdrževanje opeme</t>
  </si>
  <si>
    <t>Stroški dela</t>
  </si>
  <si>
    <t>Uporabnik</t>
  </si>
  <si>
    <t>Drug namen</t>
  </si>
  <si>
    <t>Namembnost opreme in dodatne informacije (največ 5 stavkov)</t>
  </si>
  <si>
    <t>Stroški dela za operaterja (se prištejejo ceni za uporabo za neizučene uporabnike)</t>
  </si>
  <si>
    <t>Washing and Watering Systems</t>
  </si>
  <si>
    <t>In Vivo</t>
  </si>
  <si>
    <t>Agricultural</t>
  </si>
  <si>
    <t>Equipment</t>
  </si>
  <si>
    <t>Personnel</t>
  </si>
  <si>
    <t>Vehicles</t>
  </si>
  <si>
    <t>Liquefier</t>
  </si>
  <si>
    <t>Cryogenic</t>
  </si>
  <si>
    <t>Field Deployable</t>
  </si>
  <si>
    <t>Optical</t>
  </si>
  <si>
    <t>Electromagnetic Screening</t>
  </si>
  <si>
    <t>Controlled Environment Storage</t>
  </si>
  <si>
    <t>Controlled Environment Growth Room</t>
  </si>
  <si>
    <t>Controlled Atmosphere</t>
  </si>
  <si>
    <t>Medical</t>
  </si>
  <si>
    <t>Fluids</t>
  </si>
  <si>
    <t>Laboratory</t>
  </si>
  <si>
    <t>Other Cutting</t>
  </si>
  <si>
    <t>Sintering</t>
  </si>
  <si>
    <t>Sawing</t>
  </si>
  <si>
    <t>Milling</t>
  </si>
  <si>
    <t>Lathe</t>
  </si>
  <si>
    <t>Joining</t>
  </si>
  <si>
    <t>Grinding</t>
  </si>
  <si>
    <t>Drill</t>
  </si>
  <si>
    <t>CNC Machines</t>
  </si>
  <si>
    <t>Workshop</t>
  </si>
  <si>
    <t>Hydraulic</t>
  </si>
  <si>
    <t>Mechanical</t>
  </si>
  <si>
    <t>Display</t>
  </si>
  <si>
    <t>Data Management</t>
  </si>
  <si>
    <t>Parallel Computing</t>
  </si>
  <si>
    <t>Workstation</t>
  </si>
  <si>
    <t>Storage</t>
  </si>
  <si>
    <t>Server</t>
  </si>
  <si>
    <t>IT</t>
  </si>
  <si>
    <t>Infrastructure</t>
  </si>
  <si>
    <t>Flight</t>
  </si>
  <si>
    <t>Driving</t>
  </si>
  <si>
    <t>Combustion</t>
  </si>
  <si>
    <t>Acoustics</t>
  </si>
  <si>
    <t>Simulated Environments</t>
  </si>
  <si>
    <t>Large Scale Instruments</t>
  </si>
  <si>
    <t>Plasmas</t>
  </si>
  <si>
    <t>Gases</t>
  </si>
  <si>
    <t>Liquids</t>
  </si>
  <si>
    <t>Solids</t>
  </si>
  <si>
    <t>Audio</t>
  </si>
  <si>
    <t>Ultrasound</t>
  </si>
  <si>
    <t>Doppler</t>
  </si>
  <si>
    <t>Acoustic</t>
  </si>
  <si>
    <t>Tissues</t>
  </si>
  <si>
    <t>Cells</t>
  </si>
  <si>
    <t>Whole Body</t>
  </si>
  <si>
    <t>Dental</t>
  </si>
  <si>
    <t>Orthopedic Wear</t>
  </si>
  <si>
    <t>Cardiovascular</t>
  </si>
  <si>
    <t>Bio-Medical</t>
  </si>
  <si>
    <t>Electrophoresis</t>
  </si>
  <si>
    <t>Synthesisers</t>
  </si>
  <si>
    <t>Sequencers</t>
  </si>
  <si>
    <t>PCR</t>
  </si>
  <si>
    <t>Arrays</t>
  </si>
  <si>
    <t>Proteins/Nucleic Acids</t>
  </si>
  <si>
    <t>High Resolution Imaging</t>
  </si>
  <si>
    <t>Bolometric</t>
  </si>
  <si>
    <t>Dual-polarisation</t>
  </si>
  <si>
    <t>Surface Plasmon Resonance</t>
  </si>
  <si>
    <t>Quantum Information</t>
  </si>
  <si>
    <t>YAG</t>
  </si>
  <si>
    <t>Pulsed Femtosecond</t>
  </si>
  <si>
    <t>Opto-Acoustic Systems</t>
  </si>
  <si>
    <t>High Power</t>
  </si>
  <si>
    <t>Fibre</t>
  </si>
  <si>
    <t>Excimer</t>
  </si>
  <si>
    <t>Dye</t>
  </si>
  <si>
    <t>Characterisation</t>
  </si>
  <si>
    <t>Laser</t>
  </si>
  <si>
    <t>Haptics</t>
  </si>
  <si>
    <t>Fluid</t>
  </si>
  <si>
    <t>Telemetry</t>
  </si>
  <si>
    <t>Low Speed Video</t>
  </si>
  <si>
    <t>High Speed Video</t>
  </si>
  <si>
    <t>Motion</t>
  </si>
  <si>
    <t>Oscilloscope</t>
  </si>
  <si>
    <t>RF</t>
  </si>
  <si>
    <t>Microwave</t>
  </si>
  <si>
    <t>Network Analyser</t>
  </si>
  <si>
    <t>Electronic</t>
  </si>
  <si>
    <t>milli-Kelvin</t>
  </si>
  <si>
    <t>He3</t>
  </si>
  <si>
    <t>1.4K</t>
  </si>
  <si>
    <t>4K</t>
  </si>
  <si>
    <t>77K</t>
  </si>
  <si>
    <t>Analytical Centrifuges</t>
  </si>
  <si>
    <t>Balance</t>
  </si>
  <si>
    <t>Geometric</t>
  </si>
  <si>
    <t>Thermal</t>
  </si>
  <si>
    <t>Zeta Potential</t>
  </si>
  <si>
    <t>Particle Size Analysis</t>
  </si>
  <si>
    <t>Physical Properties</t>
  </si>
  <si>
    <t>Macromolecular</t>
  </si>
  <si>
    <t>Chromatography</t>
  </si>
  <si>
    <t>Water Analysis</t>
  </si>
  <si>
    <t>Distillation Analysis</t>
  </si>
  <si>
    <t>Air Analysis</t>
  </si>
  <si>
    <t>Chemical Analysis</t>
  </si>
  <si>
    <t>Vibration</t>
  </si>
  <si>
    <t>Tribometer</t>
  </si>
  <si>
    <t>Hardness</t>
  </si>
  <si>
    <t>Load</t>
  </si>
  <si>
    <t>Rheometer</t>
  </si>
  <si>
    <t>Tensometer</t>
  </si>
  <si>
    <t>Mechanical Properties</t>
  </si>
  <si>
    <t>Kerr Effect</t>
  </si>
  <si>
    <t>SQUID</t>
  </si>
  <si>
    <t>Vibrating Sample</t>
  </si>
  <si>
    <t>Magnetometry</t>
  </si>
  <si>
    <t>High Energy Electron</t>
  </si>
  <si>
    <t>Low Energy Electron</t>
  </si>
  <si>
    <t>X-ray</t>
  </si>
  <si>
    <t>Diffraction</t>
  </si>
  <si>
    <t>Adsorption</t>
  </si>
  <si>
    <t>Charge</t>
  </si>
  <si>
    <t>Surface analysis</t>
  </si>
  <si>
    <t>Magnetic Force</t>
  </si>
  <si>
    <t>Scanning Tunneling</t>
  </si>
  <si>
    <t>Atomic Force</t>
  </si>
  <si>
    <t>Surface Probe Microscopy</t>
  </si>
  <si>
    <t>Sample Manipulation</t>
  </si>
  <si>
    <t>Detectors</t>
  </si>
  <si>
    <t>Transmission</t>
  </si>
  <si>
    <t>Scanning Transmission</t>
  </si>
  <si>
    <t>Scanning</t>
  </si>
  <si>
    <t>Electron Microscopy</t>
  </si>
  <si>
    <t>Stereo</t>
  </si>
  <si>
    <t>Fluorescence</t>
  </si>
  <si>
    <t>Live Cell</t>
  </si>
  <si>
    <t>Microdissection</t>
  </si>
  <si>
    <t>Reflection</t>
  </si>
  <si>
    <t>Near Field</t>
  </si>
  <si>
    <t>Confocal</t>
  </si>
  <si>
    <t>Optical Microscopy</t>
  </si>
  <si>
    <t>In Vivo Fluorescence</t>
  </si>
  <si>
    <t>Infra-Red</t>
  </si>
  <si>
    <t>Magnetic Resonance</t>
  </si>
  <si>
    <t>Imaging</t>
  </si>
  <si>
    <t>Mass Spectrometry</t>
  </si>
  <si>
    <t>Spectrophotometry</t>
  </si>
  <si>
    <t>Spectrometry</t>
  </si>
  <si>
    <t>Circular Dichrometer</t>
  </si>
  <si>
    <t>X-ray Photoemission</t>
  </si>
  <si>
    <t>EPR</t>
  </si>
  <si>
    <t>Nuclear Magnetic Resonance</t>
  </si>
  <si>
    <t>Raman</t>
  </si>
  <si>
    <t>Spectroscopy</t>
  </si>
  <si>
    <t>Materials Characterisation</t>
  </si>
  <si>
    <t>Scintillation Counters</t>
  </si>
  <si>
    <t>Analysers</t>
  </si>
  <si>
    <t>Plate Readers</t>
  </si>
  <si>
    <t>Cell Counters</t>
  </si>
  <si>
    <t>UV</t>
  </si>
  <si>
    <t>Fluorescent Readers</t>
  </si>
  <si>
    <t>VHP Decontamination</t>
  </si>
  <si>
    <t>Irradiation</t>
  </si>
  <si>
    <t>Water Purification</t>
  </si>
  <si>
    <t>Autoclave</t>
  </si>
  <si>
    <t>Sterilisation</t>
  </si>
  <si>
    <t>Cell Disruptor</t>
  </si>
  <si>
    <t>Dehydration</t>
  </si>
  <si>
    <t>Immunostainer</t>
  </si>
  <si>
    <t>Microtome</t>
  </si>
  <si>
    <t>Cryostat</t>
  </si>
  <si>
    <t>Tissue Processor</t>
  </si>
  <si>
    <t>Tissue Processing</t>
  </si>
  <si>
    <t>High Speed</t>
  </si>
  <si>
    <t>Ultracentrifuges</t>
  </si>
  <si>
    <t>Centrifuge</t>
  </si>
  <si>
    <t>Fermentology</t>
  </si>
  <si>
    <t>Cell Culture</t>
  </si>
  <si>
    <t>Virology</t>
  </si>
  <si>
    <t>Bacteriology</t>
  </si>
  <si>
    <t>Growth and Manipulation</t>
  </si>
  <si>
    <t>Process Equipment – Biological</t>
  </si>
  <si>
    <t>Textiles Printer</t>
  </si>
  <si>
    <t>Textiles Production</t>
  </si>
  <si>
    <t>Textiles</t>
  </si>
  <si>
    <t>Stopped Flow</t>
  </si>
  <si>
    <t>Robot</t>
  </si>
  <si>
    <t>Liquid Handling</t>
  </si>
  <si>
    <t>Automated Synthesis</t>
  </si>
  <si>
    <t>Automated Extraction</t>
  </si>
  <si>
    <t>Particle Formation</t>
  </si>
  <si>
    <t>Parallel Synthesis</t>
  </si>
  <si>
    <t>Distillation</t>
  </si>
  <si>
    <t>Crystallisation</t>
  </si>
  <si>
    <t>Chemical Reactor</t>
  </si>
  <si>
    <t>Profilometer</t>
  </si>
  <si>
    <t>Ellipsometry</t>
  </si>
  <si>
    <t>Encapsulation</t>
  </si>
  <si>
    <t>Dicing</t>
  </si>
  <si>
    <t>Wire Bonding</t>
  </si>
  <si>
    <t>Packaging</t>
  </si>
  <si>
    <t>Atmospheric Reactors</t>
  </si>
  <si>
    <t>Glove Box</t>
  </si>
  <si>
    <t>Rapid Thermal Annealer</t>
  </si>
  <si>
    <t>Furnace</t>
  </si>
  <si>
    <t>Controlled Environment</t>
  </si>
  <si>
    <t>Ion Beam Milling</t>
  </si>
  <si>
    <t>Plasma</t>
  </si>
  <si>
    <t>Reactive Ion</t>
  </si>
  <si>
    <t>Etching</t>
  </si>
  <si>
    <t>Laser (Direct-Write)</t>
  </si>
  <si>
    <t>Ion Beam</t>
  </si>
  <si>
    <t>Electron beam</t>
  </si>
  <si>
    <t>Lithography</t>
  </si>
  <si>
    <t>Ion Beam Deposition</t>
  </si>
  <si>
    <t>Electrodeposition</t>
  </si>
  <si>
    <t>Chemical Vapour Deposition</t>
  </si>
  <si>
    <t>Pulsed Laser Deposition</t>
  </si>
  <si>
    <t>Sputterer</t>
  </si>
  <si>
    <t>Molecular Beam Epitaxy</t>
  </si>
  <si>
    <t>Evaporator</t>
  </si>
  <si>
    <t>Thin Film Deposition</t>
  </si>
  <si>
    <t>Process Equipment – Physical</t>
  </si>
  <si>
    <t>Genus</t>
  </si>
  <si>
    <t>#G</t>
  </si>
  <si>
    <t>Order</t>
  </si>
  <si>
    <t>#O</t>
  </si>
  <si>
    <t>Class</t>
  </si>
  <si>
    <t>#C</t>
  </si>
  <si>
    <t>Razred</t>
  </si>
  <si>
    <t>Red</t>
  </si>
  <si>
    <t>Vrsta</t>
  </si>
  <si>
    <t>Procesna Oprema – Fizikalna</t>
  </si>
  <si>
    <t>Nanašanje tankih filmov</t>
  </si>
  <si>
    <t>Izparjevalec</t>
  </si>
  <si>
    <t xml:space="preserve">Epitaksija z molekularnim žarkom  </t>
  </si>
  <si>
    <t>Pršilnik</t>
  </si>
  <si>
    <t>Nanašanje s pulznim laserjem</t>
  </si>
  <si>
    <t>Nanašanje s kemijskimi hlapi</t>
  </si>
  <si>
    <t>Elektro-nanašanje</t>
  </si>
  <si>
    <t>Nanašanje z ionskim žarkom</t>
  </si>
  <si>
    <t>Litografija</t>
  </si>
  <si>
    <t>Optična</t>
  </si>
  <si>
    <t>Elektronski žarek</t>
  </si>
  <si>
    <t>Karakterizacija</t>
  </si>
  <si>
    <t>Laser (nameri-piši)</t>
  </si>
  <si>
    <t>Jedkanje</t>
  </si>
  <si>
    <t>Reaktivni ion</t>
  </si>
  <si>
    <t>Plazma</t>
  </si>
  <si>
    <t>Mehansko</t>
  </si>
  <si>
    <t>Frezanje z ionskim žarkom</t>
  </si>
  <si>
    <t>Kontrolirano okolje</t>
  </si>
  <si>
    <t>Peč</t>
  </si>
  <si>
    <t>Hitri toplotni temperiranje</t>
  </si>
  <si>
    <t>Komora z rokavicami</t>
  </si>
  <si>
    <t>Atmosferski reaktor</t>
  </si>
  <si>
    <t>Pakiranje</t>
  </si>
  <si>
    <t>Vezava z žico</t>
  </si>
  <si>
    <t>Rezanje</t>
  </si>
  <si>
    <t>Enkapsulacija</t>
  </si>
  <si>
    <t>Elipsometrija</t>
  </si>
  <si>
    <t>Kemijski Reaktor</t>
  </si>
  <si>
    <t>Kristalizacija</t>
  </si>
  <si>
    <t>Distilacija</t>
  </si>
  <si>
    <t>Paralelna sinteza</t>
  </si>
  <si>
    <t>Tvorba delčkov</t>
  </si>
  <si>
    <t>Avtomatska ekstrakcija</t>
  </si>
  <si>
    <t>Avtomatska sinteza</t>
  </si>
  <si>
    <t>Manipulacija vzorcev</t>
  </si>
  <si>
    <t>Manipulacija tekočin</t>
  </si>
  <si>
    <t>Ustavljeni pretok</t>
  </si>
  <si>
    <t>Tekstili</t>
  </si>
  <si>
    <t>Produkcijo tekstilov</t>
  </si>
  <si>
    <t>Tiskanje tekstilov</t>
  </si>
  <si>
    <t>Procesna Oprema – Biološka</t>
  </si>
  <si>
    <t>Rast in manipulacija</t>
  </si>
  <si>
    <t>Bakteriologija</t>
  </si>
  <si>
    <t>Virologija</t>
  </si>
  <si>
    <t>Celične kulture</t>
  </si>
  <si>
    <t>Fermentologija</t>
  </si>
  <si>
    <t>Ultracentrifuge</t>
  </si>
  <si>
    <t>Visokih hitrosti</t>
  </si>
  <si>
    <t>Procesiranje tkiv</t>
  </si>
  <si>
    <t>Procesor tkiv</t>
  </si>
  <si>
    <t>Kriostat</t>
  </si>
  <si>
    <t>Mikrotom</t>
  </si>
  <si>
    <t>Imunski označevalec</t>
  </si>
  <si>
    <t>Dehidracija</t>
  </si>
  <si>
    <t>Celični disruptor</t>
  </si>
  <si>
    <t>Sterilizacija</t>
  </si>
  <si>
    <t>Avtoklav</t>
  </si>
  <si>
    <t>Purifikcija vode</t>
  </si>
  <si>
    <t>Iradiacija</t>
  </si>
  <si>
    <t>VHP dekontaminacija</t>
  </si>
  <si>
    <t>Fluorescenčni bralniki</t>
  </si>
  <si>
    <t>Infra-rdeča</t>
  </si>
  <si>
    <t>Celični števci</t>
  </si>
  <si>
    <t>Ploščni bralniki</t>
  </si>
  <si>
    <t>Analizatorji</t>
  </si>
  <si>
    <t>Scintilacijski števci</t>
  </si>
  <si>
    <t>Karakterizacija materialov</t>
  </si>
  <si>
    <t>Spektroskopija</t>
  </si>
  <si>
    <t>Jedrska magnetna resonanca</t>
  </si>
  <si>
    <t>Rentgenska fotoemisijska</t>
  </si>
  <si>
    <t>Fluorescenca</t>
  </si>
  <si>
    <t>Cirkularni dikrometer</t>
  </si>
  <si>
    <t>Spektrometrija</t>
  </si>
  <si>
    <t>Spektrofotometrija</t>
  </si>
  <si>
    <t>Rentgenska</t>
  </si>
  <si>
    <t>Masna spektrometrija</t>
  </si>
  <si>
    <t>Slikanje-Imaging</t>
  </si>
  <si>
    <t>Magnetna resonanca</t>
  </si>
  <si>
    <t>Ultrazvočna</t>
  </si>
  <si>
    <t>In Vivo Fluorescenca</t>
  </si>
  <si>
    <t>Optična mikroskopija</t>
  </si>
  <si>
    <t>Confokalna</t>
  </si>
  <si>
    <t>Bližnjega polja</t>
  </si>
  <si>
    <t>Transmisijska</t>
  </si>
  <si>
    <t>Reflekcijska</t>
  </si>
  <si>
    <t>Microdisekcijska</t>
  </si>
  <si>
    <t>Živih celic</t>
  </si>
  <si>
    <t>Fluorescenčna</t>
  </si>
  <si>
    <t>Elektronska mikroskopija</t>
  </si>
  <si>
    <t>Skenska</t>
  </si>
  <si>
    <t>Skenska transmisijska</t>
  </si>
  <si>
    <t>Detektorji</t>
  </si>
  <si>
    <t>Površinska mikroskopija</t>
  </si>
  <si>
    <t>Atomsa sila</t>
  </si>
  <si>
    <t>Skensko tuneliranje</t>
  </si>
  <si>
    <t>Magnetna sila</t>
  </si>
  <si>
    <t>Površinska analiza</t>
  </si>
  <si>
    <t>Naboj</t>
  </si>
  <si>
    <t>Adsorpcija</t>
  </si>
  <si>
    <t>Difrakcija</t>
  </si>
  <si>
    <t>Elektronov nizkih energij</t>
  </si>
  <si>
    <t>Elektronov visokih energij</t>
  </si>
  <si>
    <t>Magnetometrija</t>
  </si>
  <si>
    <t>Vibrirajočih vzorcev</t>
  </si>
  <si>
    <t>Kerrov pojav</t>
  </si>
  <si>
    <t>Mehanske lastnosti</t>
  </si>
  <si>
    <t>Tenzometer</t>
  </si>
  <si>
    <t>Reometer</t>
  </si>
  <si>
    <t>Breme</t>
  </si>
  <si>
    <t>Trdost</t>
  </si>
  <si>
    <t>Vibracija</t>
  </si>
  <si>
    <t>Kemijska analiza</t>
  </si>
  <si>
    <t>Analiza zraka</t>
  </si>
  <si>
    <t>Distilacijska analiza</t>
  </si>
  <si>
    <t>Analiza vode</t>
  </si>
  <si>
    <t>Trdne snovi</t>
  </si>
  <si>
    <t>Kromatografija</t>
  </si>
  <si>
    <t>Makromolekulska</t>
  </si>
  <si>
    <t>Electroforeza</t>
  </si>
  <si>
    <t>Fizikalne lastnosti</t>
  </si>
  <si>
    <t>Analiza velikosti delcev</t>
  </si>
  <si>
    <t>Zeta Potencial</t>
  </si>
  <si>
    <t>Toplotne</t>
  </si>
  <si>
    <t>Geometrijske</t>
  </si>
  <si>
    <t>Ravnovesje</t>
  </si>
  <si>
    <t>Vlakna</t>
  </si>
  <si>
    <t>Analitične centrifuge</t>
  </si>
  <si>
    <t>Meritve in analiza vzorcev</t>
  </si>
  <si>
    <t>Kriogenika</t>
  </si>
  <si>
    <t>mili-Kelvin</t>
  </si>
  <si>
    <t>Elektronska</t>
  </si>
  <si>
    <t>Analizator mrež</t>
  </si>
  <si>
    <t>Mikrovalovne</t>
  </si>
  <si>
    <t>Radiofrekvenčne</t>
  </si>
  <si>
    <t>Osciloskopi</t>
  </si>
  <si>
    <t>Gibanje</t>
  </si>
  <si>
    <t>Visokohitrostni video</t>
  </si>
  <si>
    <t>Nizkohitrostni video</t>
  </si>
  <si>
    <t>Telemetrija</t>
  </si>
  <si>
    <t>Tekočine</t>
  </si>
  <si>
    <t>Haptika</t>
  </si>
  <si>
    <t>Barvila</t>
  </si>
  <si>
    <t>Ekscimer</t>
  </si>
  <si>
    <t>Visokih moči</t>
  </si>
  <si>
    <t>Opto-akustični sistemi</t>
  </si>
  <si>
    <t>Pulzni femtosekundni</t>
  </si>
  <si>
    <t>Kvantne informacije</t>
  </si>
  <si>
    <t>Površinska plazmonska resonanca</t>
  </si>
  <si>
    <t>Dualna polarizacija</t>
  </si>
  <si>
    <t>Bolometrija</t>
  </si>
  <si>
    <t>Proteini/Nukleinske kisline</t>
  </si>
  <si>
    <t>Matrika</t>
  </si>
  <si>
    <t>Sekvencerji</t>
  </si>
  <si>
    <t>Sintetizatorji</t>
  </si>
  <si>
    <t>Bio-Medicinske</t>
  </si>
  <si>
    <t>Kardiovaskularne</t>
  </si>
  <si>
    <t>Ortopedske</t>
  </si>
  <si>
    <t>Zobne</t>
  </si>
  <si>
    <t>Celo telo</t>
  </si>
  <si>
    <t>Celice</t>
  </si>
  <si>
    <t>Tkiva</t>
  </si>
  <si>
    <t>Akustične</t>
  </si>
  <si>
    <t>Ultrazvok</t>
  </si>
  <si>
    <t>Avdio</t>
  </si>
  <si>
    <t>Terenske</t>
  </si>
  <si>
    <t>Plini</t>
  </si>
  <si>
    <t>Plazme</t>
  </si>
  <si>
    <t>Velika Instrumentacija</t>
  </si>
  <si>
    <t>Simulirana okolja</t>
  </si>
  <si>
    <t>Akustika</t>
  </si>
  <si>
    <t>Izgorevanje</t>
  </si>
  <si>
    <t>Vožnja</t>
  </si>
  <si>
    <t>Zračni prevoz</t>
  </si>
  <si>
    <t>Infrastruktura</t>
  </si>
  <si>
    <t>Informacijska tehnologija</t>
  </si>
  <si>
    <t>Skladiščenje</t>
  </si>
  <si>
    <t>Delovna postaja</t>
  </si>
  <si>
    <t>Paralelno računanje</t>
  </si>
  <si>
    <t>Delo s podatki</t>
  </si>
  <si>
    <t>Prikaz</t>
  </si>
  <si>
    <t>Mehanična</t>
  </si>
  <si>
    <t>Hidravlika</t>
  </si>
  <si>
    <t>Delavnica</t>
  </si>
  <si>
    <t>CNC stroji</t>
  </si>
  <si>
    <t>Vrtanje</t>
  </si>
  <si>
    <t>Drobljenje</t>
  </si>
  <si>
    <t>Spajanje</t>
  </si>
  <si>
    <t>Vrtilna miza</t>
  </si>
  <si>
    <t>Mletje</t>
  </si>
  <si>
    <t>Žaganje</t>
  </si>
  <si>
    <t>Sintranje</t>
  </si>
  <si>
    <t>Drzga rezanja</t>
  </si>
  <si>
    <t>Laboratorij</t>
  </si>
  <si>
    <t>Medicinski</t>
  </si>
  <si>
    <t>Kontrolirana atmosfera</t>
  </si>
  <si>
    <t>Kontrolirano okolje - soba za rast</t>
  </si>
  <si>
    <t>Kontrolirano okolje - skladiščenje</t>
  </si>
  <si>
    <t>Elektromagnetna zaščita</t>
  </si>
  <si>
    <t>Terenski</t>
  </si>
  <si>
    <t>Kriogenska</t>
  </si>
  <si>
    <t>Utekočinjevalec</t>
  </si>
  <si>
    <t>Vozila</t>
  </si>
  <si>
    <t>Za osebje</t>
  </si>
  <si>
    <t>Za opremo</t>
  </si>
  <si>
    <t>Kmetijska</t>
  </si>
  <si>
    <t>V živo</t>
  </si>
  <si>
    <t>Sistemi za pranje in namakanje</t>
  </si>
  <si>
    <t>Doba amortiziranja</t>
  </si>
  <si>
    <t>Pojasnila k obrazcu</t>
  </si>
  <si>
    <t>Splošno</t>
  </si>
  <si>
    <t>SICRIS</t>
  </si>
  <si>
    <t>Klasifikacija</t>
  </si>
  <si>
    <t>http://researchsupport.leeds.ac.uk/index.php/academic_staff/research_equipment_infrastructure/</t>
  </si>
  <si>
    <t>Cena uporabe opreme</t>
  </si>
  <si>
    <t>Cena na uro</t>
  </si>
  <si>
    <t>Struktura lastne cene za uporabo raziskovalne opreme  (v EUR/uro)</t>
  </si>
  <si>
    <t>Skupaj lastna cena/uro</t>
  </si>
  <si>
    <t>Spletna stran RO (predstavitev opreme, pogoj dostopa,cenik)</t>
  </si>
  <si>
    <t>Zap.št. nakupa
(če je vir sofinanciranja
Paket ARRS)</t>
  </si>
  <si>
    <t>Vir sofinanciranja iz javnih sredstev
(Paket ARRS, drugi javni viri)</t>
  </si>
  <si>
    <t>Cena za uporabo raziskovalne opreme za izučenega uporabnika
(v EUR/uro)</t>
  </si>
  <si>
    <t>Letna stopnja izkoriščenosti v % v pretek. koled. letu</t>
  </si>
  <si>
    <t>Acoustic monitoring stations</t>
  </si>
  <si>
    <t>Aerospace and aerodynamics research facilities</t>
  </si>
  <si>
    <t>Agronomy, Forestry, Plant Breeding Centres</t>
  </si>
  <si>
    <t>Analytical Facilities</t>
  </si>
  <si>
    <t xml:space="preserve">Animal facilities </t>
  </si>
  <si>
    <t>Astro-particle and neutrino detectors and observatories</t>
  </si>
  <si>
    <t xml:space="preserve">Atmospheric Measurement Facilities </t>
  </si>
  <si>
    <t>Biobanks including Seed banks</t>
  </si>
  <si>
    <t>Bio-informatics Facilities</t>
  </si>
  <si>
    <t>Biomedical Imaging Facilities</t>
  </si>
  <si>
    <t xml:space="preserve">Cell Culture Facilities </t>
  </si>
  <si>
    <t>Centers for advanced research in mathematics</t>
  </si>
  <si>
    <t>Centers for development of industrial mathematics</t>
  </si>
  <si>
    <t>Centralised Computing Facilities</t>
  </si>
  <si>
    <t xml:space="preserve">Chemical Libraries and Screening Facilities </t>
  </si>
  <si>
    <t>Civil Engineering Research Infrastructures</t>
  </si>
  <si>
    <t xml:space="preserve">Clinical Research Centres </t>
  </si>
  <si>
    <t>Collections</t>
  </si>
  <si>
    <t>Communication Networks</t>
  </si>
  <si>
    <t>Complex Data Facilities</t>
  </si>
  <si>
    <t>Conceptual Models</t>
  </si>
  <si>
    <t>Cross disciplinary  centers in mathematics</t>
  </si>
  <si>
    <t xml:space="preserve">Data Archives, Data Repositories and Collections </t>
  </si>
  <si>
    <t>Databases</t>
  </si>
  <si>
    <t>Data Mining and Analysis (Methodological) Centers, including statistical analysis</t>
  </si>
  <si>
    <t>Distributed Computing Facilities</t>
  </si>
  <si>
    <t>Earth Observation satellites</t>
  </si>
  <si>
    <t>Earth, Ocean, Marine, Freshwater, and Atmosphere Data Centres</t>
  </si>
  <si>
    <t>Earthquake Simulation Laboratories</t>
  </si>
  <si>
    <t>Electrical and Optical Engineering Facilities</t>
  </si>
  <si>
    <t>Energy Engineering Facilities (non nuclear)</t>
  </si>
  <si>
    <t>Environmental Health Research Facilities</t>
  </si>
  <si>
    <t>Environmental Management Infrastructures</t>
  </si>
  <si>
    <t>Extreme Conditions Facilities</t>
  </si>
  <si>
    <t>Genomic, Transcriptomic, Proteomics and Metabolomics Facilities</t>
  </si>
  <si>
    <t>Geothermal Research Facilities</t>
  </si>
  <si>
    <t>Gravitational wave detectors and Observatories</t>
  </si>
  <si>
    <t>High Energy Physics Facilities</t>
  </si>
  <si>
    <t xml:space="preserve">In situ Earth Observatories </t>
  </si>
  <si>
    <t>In situ Marine/Freshwater Observatories</t>
  </si>
  <si>
    <t>Intense Light Sources</t>
  </si>
  <si>
    <t>Intense Neutron Sources</t>
  </si>
  <si>
    <t>Marine &amp;amp; Maritime Engineering Facilities</t>
  </si>
  <si>
    <t>Materials Synthesis or Testing Facilities</t>
  </si>
  <si>
    <t>Mathematics Centres of Competence</t>
  </si>
  <si>
    <t>Mechanical Engineering Facilities</t>
  </si>
  <si>
    <t>Micro- and Nanotechnology facilities</t>
  </si>
  <si>
    <t>National Statistical Facilities (offices)</t>
  </si>
  <si>
    <t>Natural History Collections</t>
  </si>
  <si>
    <t>Nuclear Research Facilities</t>
  </si>
  <si>
    <t>Pilot Plants for Process Testing</t>
  </si>
  <si>
    <t>Polar and Cryospheric Research Infrastructures</t>
  </si>
  <si>
    <t>Reference material repositories</t>
  </si>
  <si>
    <t>Registers and Survey-led Studies/Databases</t>
  </si>
  <si>
    <t>Repositories</t>
  </si>
  <si>
    <t xml:space="preserve">Research Aircraft </t>
  </si>
  <si>
    <t>Research Archives</t>
  </si>
  <si>
    <t>Research Bibliographies</t>
  </si>
  <si>
    <t>Research Data Service Facilities</t>
  </si>
  <si>
    <t>Research Facilities</t>
  </si>
  <si>
    <t>Research Libraries</t>
  </si>
  <si>
    <t>Safety Handling facilities</t>
  </si>
  <si>
    <t xml:space="preserve">Software Service Facilities </t>
  </si>
  <si>
    <t>Solid Earth Observatories, including Seismological Monitoring Stations</t>
  </si>
  <si>
    <t>Space Environment Test Facilities</t>
  </si>
  <si>
    <t xml:space="preserve">Structural Biology Facilities </t>
  </si>
  <si>
    <t>Systems Biology/Computational Biology Facilities</t>
  </si>
  <si>
    <t>Telemedicine laboratories and E-Health technologies</t>
  </si>
  <si>
    <t>Telescopes</t>
  </si>
  <si>
    <t>Translational Research Centres</t>
  </si>
  <si>
    <t>Underground Laboratories</t>
  </si>
  <si>
    <t>Akustične opazovalne postaje</t>
  </si>
  <si>
    <t>Centri za napredne raziskave v matematiki</t>
  </si>
  <si>
    <t>Zbirke</t>
  </si>
  <si>
    <t>Komunikacijska omrežja</t>
  </si>
  <si>
    <t>Konceptualni modeli</t>
  </si>
  <si>
    <t>Baze podatkov</t>
  </si>
  <si>
    <t>Raziskovalne bibliografije</t>
  </si>
  <si>
    <t>Raziskovalne knjižnice</t>
  </si>
  <si>
    <t>Teleskopi</t>
  </si>
  <si>
    <t>Podzemni laboratoriji</t>
  </si>
  <si>
    <t>Raziskovalna oprema za klinične raziskave</t>
  </si>
  <si>
    <t>Interdisciplinarni centri v matematiki</t>
  </si>
  <si>
    <t>Arhivi podatkov, repozitoriji in zbirke</t>
  </si>
  <si>
    <t>Sateliti za opazovanje Zemlje</t>
  </si>
  <si>
    <t xml:space="preserve">Laboratoriji za simulacije potresov </t>
  </si>
  <si>
    <t>Raziskovalna infrastruktura za gradbeništvo</t>
  </si>
  <si>
    <t>Raziskovalna oprema za celične kulture</t>
  </si>
  <si>
    <t>Intenzivni svetlobni viri</t>
  </si>
  <si>
    <t>Intenzivni neutronski viri</t>
  </si>
  <si>
    <t>Objekti za nacionalne statistike  (pisarne)</t>
  </si>
  <si>
    <t xml:space="preserve">Zbirke s področja zgodovine narave </t>
  </si>
  <si>
    <t>Repozitoriji referenčnih materialov</t>
  </si>
  <si>
    <t xml:space="preserve">Repozitoriji </t>
  </si>
  <si>
    <t xml:space="preserve">Observatoriji za trdno zemljo, vključno s seizmološkimi postajami </t>
  </si>
  <si>
    <t>Telemedicinski laboratoriji in tehnologije e-zdravja</t>
  </si>
  <si>
    <t xml:space="preserve">Porazdeljene računalniške zmogljivosti </t>
  </si>
  <si>
    <t>"In situ" zemljske opazovalnice</t>
  </si>
  <si>
    <t>"In situ" morske / sladkovodne opazovalnice</t>
  </si>
  <si>
    <t>Polarne in kriosferske raziskovalne infrastrukture</t>
  </si>
  <si>
    <t>Sistemi za genomiko, transkriptomiko, proteomiko in metabolomiko</t>
  </si>
  <si>
    <t>Centralizirani računalniški sistemi</t>
  </si>
  <si>
    <t>Kemične knjižnice in presejalni sistemi</t>
  </si>
  <si>
    <t>Sistemi za kompleksne podatke</t>
  </si>
  <si>
    <t>Sistemi za zbiranje in analize podatkov, vključno s statistično analizo</t>
  </si>
  <si>
    <t>Sistemi električnega in optičnega inženiringa</t>
  </si>
  <si>
    <t>Sistemi energetskega inženiringa (nejedrskega)</t>
  </si>
  <si>
    <t>Sistemi za raziskave na področju varstva okolja</t>
  </si>
  <si>
    <t>Infrastrukture za upravljanje z okoljem</t>
  </si>
  <si>
    <t>Sistemi za ekstremne razmere</t>
  </si>
  <si>
    <t>Sistemi za geotermalne raziskave</t>
  </si>
  <si>
    <t xml:space="preserve">Observatoriji in detektorji gravitacijskih valov </t>
  </si>
  <si>
    <t>Sistemi fizike visokih energij</t>
  </si>
  <si>
    <t>Morski in pomorski inženirski sistemi</t>
  </si>
  <si>
    <t xml:space="preserve">Sistemi za sintezo ali testiranje materialov </t>
  </si>
  <si>
    <t xml:space="preserve">Sistemi s področja strojništva </t>
  </si>
  <si>
    <t>Mikro-in nanotehnološki sistemi</t>
  </si>
  <si>
    <t xml:space="preserve">Sistemi za jedrske raziskave </t>
  </si>
  <si>
    <t>Sistemi za raziskave podatkov</t>
  </si>
  <si>
    <t>Raziskovalni sistemi</t>
  </si>
  <si>
    <t xml:space="preserve">Sistemi za za varnost </t>
  </si>
  <si>
    <t>Testni sistemi za vesoljsko okolje</t>
  </si>
  <si>
    <t>Sistemi za strukturno biologijo</t>
  </si>
  <si>
    <t>Sistemi za sistemsko/računsko biologijo</t>
  </si>
  <si>
    <t>Prevajalni raziskovalni centri</t>
  </si>
  <si>
    <t>Sistemi za programsko opremo</t>
  </si>
  <si>
    <t>Raziskovalna letala</t>
  </si>
  <si>
    <t>Raziskovalni arhivi</t>
  </si>
  <si>
    <t>Registri in študije/podatkovne baze na osnovi anket</t>
  </si>
  <si>
    <t>Pilotni pogoni za procesna testiranja</t>
  </si>
  <si>
    <t>Matematični kompetenčni centri</t>
  </si>
  <si>
    <t>Podatkovni centri o zemlji, oceanih,  morjih, sladkih vodah in atmosferi</t>
  </si>
  <si>
    <t>Centri za razvoj industrijske matematike</t>
  </si>
  <si>
    <t>Sistemi za biomedicinsko slikanje</t>
  </si>
  <si>
    <t>Sistemi za bioinformatiko</t>
  </si>
  <si>
    <t>Bio-banke vključno s semenskimi bankami</t>
  </si>
  <si>
    <t>Atmosferski merilni sistemi</t>
  </si>
  <si>
    <t>Detektorji in opazovalnice astro-delcev in nevtrinov</t>
  </si>
  <si>
    <t>Sistemi s poskusnimi živalmi</t>
  </si>
  <si>
    <t>Sistemi za analize</t>
  </si>
  <si>
    <t>Centri za agronomijo, gozdarstvo in žlahtnjenje rastlin</t>
  </si>
  <si>
    <t>Sistemi za letalske in vesoljske ter aerodinamične raziskave</t>
  </si>
  <si>
    <t>http://portal.meril.eu/converis-esf/static/about</t>
  </si>
  <si>
    <t>ARRS spremlja dve klasifikaciji opreme:</t>
  </si>
  <si>
    <t>Klasifikacijo opreme je razvila Univerza v Leedsu, VB.  Spletna stran je:</t>
  </si>
  <si>
    <t xml:space="preserve">MERIL klasifikacija predstavlja pregled najodličnejše evropske raziskovalne infrastrukture; več o tem na </t>
  </si>
  <si>
    <t>Pripombe ali predloge k klasifikaciji ali k prevodu v slovenščino prosimo javite na ARRS.</t>
  </si>
  <si>
    <t>Polja z zelenim ozadjem v zavihku Oprema-Equipment so lahko objavljena na SICRIS.</t>
  </si>
  <si>
    <t>Če je uporaba možna ali predpisana z operaterjem, ceno operaterja DODATNO navedite v stolpcu "Stroški dela za operaterja (se prištejejo ceni za uporabo za neizučene uporabnike)".</t>
  </si>
  <si>
    <r>
      <t>Ceno vedno navedite preračunano na uro</t>
    </r>
    <r>
      <rPr>
        <sz val="10"/>
        <rFont val="Arial"/>
        <family val="2"/>
      </rPr>
      <t>, tudi če meritev obvezno traja več ur ali cel dan (to podrobnost dodajte v "Dostop do opreme").</t>
    </r>
  </si>
  <si>
    <t>V tem primeru je cena uporabe enaka 
(ceni uporabe za izučenega uporabnika) + (stroški dela za operaterja).</t>
  </si>
  <si>
    <r>
      <t>Cene uporabe ne pišete v druga polja</t>
    </r>
    <r>
      <rPr>
        <sz val="10"/>
        <rFont val="Arial"/>
        <family val="2"/>
      </rPr>
      <t>, npr. "Dostop do opreme".</t>
    </r>
  </si>
  <si>
    <t>EVIDENCA RAZISKOVALNE OPREME S PODATKI O MESEČNI UPORABI</t>
  </si>
  <si>
    <r>
      <rPr>
        <sz val="11"/>
        <rFont val="Calibri"/>
        <family val="2"/>
        <charset val="238"/>
      </rPr>
      <t>Slikanje-Imaging</t>
    </r>
    <r>
      <rPr>
        <sz val="11"/>
        <rFont val="Calibri"/>
        <family val="2"/>
        <charset val="238"/>
      </rPr>
      <t xml:space="preserve"> visoke ločljivosti</t>
    </r>
  </si>
  <si>
    <t>Category</t>
  </si>
  <si>
    <t>Številka</t>
  </si>
  <si>
    <t>Klasifikacija
Univ. v Leedsu</t>
  </si>
  <si>
    <t>Številka RS</t>
  </si>
  <si>
    <t>Številka skrbnika</t>
  </si>
  <si>
    <t xml:space="preserve"> Skrbnik opreme</t>
  </si>
  <si>
    <t>Naziv opreme</t>
  </si>
  <si>
    <t>Leto nabave</t>
  </si>
  <si>
    <t>Naziv opreme v angleškem jeziku</t>
  </si>
  <si>
    <t>Nabavna vrednost (EUR)</t>
  </si>
  <si>
    <t>Opis postopka dostopa do opreme - (čas, največ 5 stavkov)</t>
  </si>
  <si>
    <t>Opis postopka dostopa do opreme v angleškem jeziku</t>
  </si>
  <si>
    <t>Namembnost opreme in dodatne informacije v angleškem jeziku</t>
  </si>
  <si>
    <t>Projekt oz. program 1</t>
  </si>
  <si>
    <t>Šifra programa oz. projekta</t>
  </si>
  <si>
    <t>Klasif. MERIL</t>
  </si>
  <si>
    <t>% upor.</t>
  </si>
  <si>
    <t>Projekt oz. program 2</t>
  </si>
  <si>
    <t>Projekt oz. program 3</t>
  </si>
  <si>
    <t>Namen</t>
  </si>
  <si>
    <t>Mesečna stopnja izkoriščenosti (v %) v navednem mesecu</t>
  </si>
  <si>
    <t>Projekt oz. program 4</t>
  </si>
  <si>
    <t>Polja z zelenim ozadjem so lahko objavljena na portalu SICRIS</t>
  </si>
  <si>
    <t>Stroški dela za operaterja</t>
  </si>
  <si>
    <t>Sample Measurement/ Analysis</t>
  </si>
  <si>
    <t xml:space="preserve">Šifra
PS / IS
(za P-14 in 
P-16) </t>
  </si>
  <si>
    <t>Številka RO</t>
  </si>
  <si>
    <t>Naziv RO</t>
  </si>
  <si>
    <r>
      <t xml:space="preserve">Ceno uporabe in lastno ceno (stolpca 17 in 21) navedete </t>
    </r>
    <r>
      <rPr>
        <b/>
        <sz val="10"/>
        <rFont val="Arial"/>
        <family val="2"/>
        <charset val="238"/>
      </rPr>
      <t>za izučenega uporabnika.</t>
    </r>
  </si>
  <si>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</si>
  <si>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 xml:space="preserve">Kemijski inštitut </t>
  </si>
  <si>
    <t>P2-0393</t>
  </si>
  <si>
    <t>Bele Marjan</t>
  </si>
  <si>
    <t>Mikroskop na atomsko silo / vrstični tunelski mikroskop z elektrokemijsko celico</t>
  </si>
  <si>
    <t>MultiMode V Scanning Probe Microscope (Veeco Instruments Inc.)</t>
  </si>
  <si>
    <t>Paket 13</t>
  </si>
  <si>
    <t>Trenutno je oprema na voljo zgolj partnerjem pri nakupu opreme, ki obsegajo raziskovalce na KI ter zunanje solastnike iz FKKT, FFA, IJS in FS MB.</t>
  </si>
  <si>
    <t>Access to the machine is limited to partners, which claim a share. These are employes of different laboratories of NIC, Faculty of chemistry and chemical technology, Faculty of pharmacy and Faculty of mechanical engineering MB.</t>
  </si>
  <si>
    <t>Karakterizacija vse vrste materialov na molekularnem nivoju. Možnost meritev v sistemih med njihovim delovanjem ter uporaba v bioloških sistemih pri pogojih, ki so prisotni v njihovih naravnih okoljih.</t>
  </si>
  <si>
    <t>Characterisation of different materials at the molecular level. Possiblity of in situ measurements and use to analyse biological systems in their living environment.</t>
  </si>
  <si>
    <t>P4-0176</t>
  </si>
  <si>
    <t>Benčina Mojca</t>
  </si>
  <si>
    <t>Večnamenski kinetični optični čitalec mikrotiterskih plošč</t>
  </si>
  <si>
    <t>Plater reader</t>
  </si>
  <si>
    <t>Paket 12</t>
  </si>
  <si>
    <t>dostop ni omejen za raziskovalce s ARRS financiranjem</t>
  </si>
  <si>
    <t>acces is not limited for researchers with ARRS projects</t>
  </si>
  <si>
    <t>Detekcija sprememb luminiscence, fluorescence ali absorbance večjega števila vzorcev .</t>
  </si>
  <si>
    <t>Detection of changes in luminiscence, fluorescence or absorbance of a larger number of samples.</t>
  </si>
  <si>
    <t xml:space="preserve">Mikroskop za prostorsko in časovno upodabljanje sprememb v živih celicah </t>
  </si>
  <si>
    <t xml:space="preserve">Microscope for spatial and temporal imaging of life cells </t>
  </si>
  <si>
    <t>Časovno dostop ni omejen, če oprema ni zasedena. Zunanji uporabniki plačajo ceno ure z ali brez tehnične pomoči. Vrednost je izračunana iz vrednosti opreme, tekočih stroškov in stroškov servisiranja ter ure tehnične pomoči.</t>
  </si>
  <si>
    <t>If the machine is not occupaied, the time is available for external users. The external users pay the price per hour with or without technical assistance. The value is calculated from the value of the machine, running costs and servicing costs, and hours of technical assistance.</t>
  </si>
  <si>
    <t>Upodabljanje prostorskih in časovnih sprememb fluorescenčno označenih molekul v fiksiranih ali živih celičnih preparatih.</t>
  </si>
  <si>
    <t>Imaging of spatial and temporal changes in fluorescence-labeled molecules in live or fixed cell preparations.</t>
  </si>
  <si>
    <t>Sistem za gojenje živali za delo s patogeni drugega varnostnega razreda: Modul opreme za anestezijo, Lumi-Box, 1.sklop</t>
  </si>
  <si>
    <t xml:space="preserve">The laboratory for exerimental animals for work with pathogens second security class: anesthesia, Lumi-Box, 1. part
 </t>
  </si>
  <si>
    <t>Paket 14</t>
  </si>
  <si>
    <t>Uporaba opreme je omejena in je možna samo po dogovoru.</t>
  </si>
  <si>
    <t>Use of equipment is limited and is only possible by appointment.</t>
  </si>
  <si>
    <t>Gojenje eksperimentalnih živali.</t>
  </si>
  <si>
    <t xml:space="preserve">Hausing of experimental animals.
Growing experimental animals.
</t>
  </si>
  <si>
    <t>P1-0391</t>
  </si>
  <si>
    <t>Caserman Simon</t>
  </si>
  <si>
    <t>Kriobanka elementi in postavitev</t>
  </si>
  <si>
    <t>Cryobank</t>
  </si>
  <si>
    <r>
      <t xml:space="preserve">Programi, projekti </t>
    </r>
    <r>
      <rPr>
        <sz val="10"/>
        <rFont val="Arial"/>
        <family val="2"/>
      </rPr>
      <t>ARRS in/ali</t>
    </r>
    <r>
      <rPr>
        <sz val="11"/>
        <rFont val="Calibri"/>
        <family val="2"/>
        <charset val="238"/>
        <scheme val="minor"/>
      </rPr>
      <t xml:space="preserve">  tržni presežek</t>
    </r>
  </si>
  <si>
    <t>Zaradi nevarnosti okužb hranjenih kultur, opreme ni možno uporabljati za zunanje interesente.</t>
  </si>
  <si>
    <t>Due to the risk of infection of stored cell cultures, equipment can not be used for any external clients.</t>
  </si>
  <si>
    <t xml:space="preserve">Oprema je namenjena za shranjevanje celičnih kultur, ki se uporabljajo na oddelku L-11. </t>
  </si>
  <si>
    <t>The equipment is used for storage of cell cultures, which are used in Labooratory L-11.</t>
  </si>
  <si>
    <t>P1-0392</t>
  </si>
  <si>
    <t xml:space="preserve">Šakanović Aleksandra </t>
  </si>
  <si>
    <t>Aparatura za merjenje molekulskih interakcij, Biacore X100</t>
  </si>
  <si>
    <t>Measurement of molecular interactions, Biacore X100</t>
  </si>
  <si>
    <t>Paket 16</t>
  </si>
  <si>
    <t>Raziskovalci, ki želijo opremo uporabljati, lahko rezervirajo aparaturo preko aplikacije na spletni strani in jo nato uporabljajo po začetnem uvajanju samostojno.</t>
  </si>
  <si>
    <t>Researchers who want to use the equipment can reserve the appliance through the application on the web site and then use it after the initial introduction independently.</t>
  </si>
  <si>
    <t>Oprema je namenjena študiji molekulskih interakcij.  Opremo uporabljajo raziskovalci z D11 in drugih odsekov na KI, kot tudi zunanji uporabniki po predhodnem dogovoru.</t>
  </si>
  <si>
    <t>The eequipment is being used by the researchers from D11 and other deparments from NIC and other researchers from different institutes or University.</t>
  </si>
  <si>
    <t>P2-0148</t>
  </si>
  <si>
    <t>Dražič Goran</t>
  </si>
  <si>
    <t>02556</t>
  </si>
  <si>
    <t>Supermikroskop HR TEM (Jeol)</t>
  </si>
  <si>
    <t xml:space="preserve">ARSTEM - Atomic resolution Cs corrected scanning transmission electron microscope </t>
  </si>
  <si>
    <r>
      <t xml:space="preserve">Programi, projekti </t>
    </r>
    <r>
      <rPr>
        <sz val="10"/>
        <rFont val="Arial"/>
        <family val="2"/>
      </rPr>
      <t>ARRS in/ali  tržni presežek</t>
    </r>
  </si>
  <si>
    <t>Dostop je projekten. Na eni do dveh straneh potencialni uporabnik opiše problem, ki ga želi rešiti z napravo. Če je metoda ustrezna, se z odgovorno osebo dogovori za začetek in obseg dela. Možno je tudi izobraževanje operaterjev s predznanjem.</t>
  </si>
  <si>
    <t>Project type. Customer describes the problem on one to two pages and in the case that the equipment is suitable the customer and responsible person define the date of the start and the extent of the work.</t>
  </si>
  <si>
    <t>Preiskovanje mikrostrukture na atomskem nivoju. Določanje kristalne strukture, kemijske sestave, načina vezave in oksidacijskih stanj. Določanje morfologije in velikosti nanodelcev, tomografija.</t>
  </si>
  <si>
    <t xml:space="preserve">Study of microstructure at atomic level. Determination of crystal structure, chemical composition, bonding, valence state, morphology and size of the nanoparticles. Tomography. </t>
  </si>
  <si>
    <t>P2-0149</t>
  </si>
  <si>
    <t>Segrevalno-napetostni nosilec za vzorce</t>
  </si>
  <si>
    <t>Protochips Fusion in situ nosilec za vzorce</t>
  </si>
  <si>
    <t>Programi, projekti ARRS, trg</t>
  </si>
  <si>
    <t>In situ nosilec za vzorce je dodatek k ARSTEM mikroskopu (ga ni mogoče uporabljati ločeno), zato zanj veljajo enaka pravila kot za zgoraj opisano opremo.</t>
  </si>
  <si>
    <t>In situ sample holder is just an attachment to the ARSTEM microscope (can not be used alone), so all the rules for access to the equipment are the same.</t>
  </si>
  <si>
    <t>In situ 4 točkovne meritve električne prevodnosti, študij vpliva električnega polja (+/- 50V DC/AC) na spremembe v strukturi materialov, in situ segrevanje (v vakumu) do 1200 °C.</t>
  </si>
  <si>
    <t>In situ 4 probe electrical conductivity measurements, study of structural changes durigng electrical biasing (+/- 50V DC/AC), in situ heating experiments (in vacuum) up to 1200 °C.</t>
  </si>
  <si>
    <t>P2-0152</t>
  </si>
  <si>
    <t>Fele Žilnik Ljudmila</t>
  </si>
  <si>
    <t>HP ravnotežna celica</t>
  </si>
  <si>
    <t>HP equilibrium cell</t>
  </si>
  <si>
    <t xml:space="preserve">Meritve so mogoče po predhodnem dogovoru. </t>
  </si>
  <si>
    <t xml:space="preserve">Measurements available after prelimenary agreement. </t>
  </si>
  <si>
    <t xml:space="preserve">HP ravnotežna celica (visokotlačna ravnotežna celica) je prvenstveno namenjena določanju faznih ravnotežij pri visokih tlakih z uporabo različnih eksperimentalnih metod ter za določevanje kritičnih točk v večkomponentnih mešanicah. Meritve lahko izvajamo pri konstantnem ali spremenljivem volumnu celice, pri tlakih do 350 bar in temperaturi do 200˚C. Z novo aparaturo lahko študiramo in načrtujemo separacijske in reakcijske procese tudi v bližini ali pod superkritičnimi pogoji. </t>
  </si>
  <si>
    <t>HP equilibrium cell (high-pressure equilibrium cell) is primarily for the determination of phase equilibria at high pressures using a variety of experimental methods and the determination of critical points in multicomponent mixtures. Measurements can be carried out at a constant or a variable volume cell at pressures up to 350 bar and temperatures up to 200 ˚ C. The new apparatus can be studied and planned separation and reaction processes in the near or under supercritical conditions.</t>
  </si>
  <si>
    <t>P1-0104</t>
  </si>
  <si>
    <t>Pirc Katja</t>
  </si>
  <si>
    <t xml:space="preserve"> 30762 </t>
  </si>
  <si>
    <t>Aparatura za merjenje molekularnih interakcij, Microscale Thermophoresis MST MonoLith NT.115, NanoTemper Technologies</t>
  </si>
  <si>
    <t>Measurements of molecular interactions, Microscale Thermophoresis MST MonoLith NT.115, NanoTemper Technologies</t>
  </si>
  <si>
    <t>Oprema dostopna po predhoni rezervaciji. Rezervacija na spletni strani: http://www.molekulske-interakcije.si/en/reservations/6/mst-monolith-nt115</t>
  </si>
  <si>
    <t>Equipment available by prior reservation on website: http://www.molekulske-interakcije.si/en/reservations/6/mst-monolith-nt115</t>
  </si>
  <si>
    <t>Študije molekularnih interakcij.</t>
  </si>
  <si>
    <t>Analyses of molecular interactions.</t>
  </si>
  <si>
    <t>P2-0150</t>
  </si>
  <si>
    <t>Švigelj Tomaž</t>
  </si>
  <si>
    <t>Naprava za elektrofiziološke meritve, Orbit mini, Nanion Technologies</t>
  </si>
  <si>
    <t>Instrument for electrophysiological measurements, Orbit mini, Nanion Technologies</t>
  </si>
  <si>
    <t>Kontakt za rezervacijo opreme: tomaz.svigelj@ki.si.  Minimalni cas rezervacije je en dan. Rezervacija naj bo sporocena nekaj dni vnaprej.</t>
  </si>
  <si>
    <t>Contact for reservation: tomaz.svigelj@ki.si. Minimum period for reservation is one day. Reservation should be reported couple of day in advance.</t>
  </si>
  <si>
    <t xml:space="preserve">Naprava je namenjena za merjenje karakteristike por. Naredimo umetni lipidni dvosloj in dodamo protein, ki tvori pore. Apliciramo napetost in merimo spremembe v toku. </t>
  </si>
  <si>
    <t>Purpose of this equipment is to measure pore characteristics.  We prepare an artificial lipid bilayer and add a pore forming protein. Than we apply voltage and measure changes in the current.</t>
  </si>
  <si>
    <t xml:space="preserve">Mohorčič Martina </t>
  </si>
  <si>
    <t>Sistem za gojenje živali za delo s patogeni drugega varnostnega razreda - 2. sklop, Centrifuga</t>
  </si>
  <si>
    <t xml:space="preserve">Animal facility for work with BSL2 pathogens, Centrifuge </t>
  </si>
  <si>
    <t>Dostop ni omejen za raziskovalce s financiranjem ARRS</t>
  </si>
  <si>
    <t>Access is not limited to researchers with ARRS projects</t>
  </si>
  <si>
    <t>Centrifugiranje</t>
  </si>
  <si>
    <t>Centrifugation</t>
  </si>
  <si>
    <t>Sistem za tekočinsko kromatografijo ultra visoke ločljivosti (UPLC) Waters Acquitiy H-Class Bio</t>
  </si>
  <si>
    <t xml:space="preserve">Waters Acquity H-Class Bio UPLC System </t>
  </si>
  <si>
    <r>
      <t xml:space="preserve">Programi, projekti </t>
    </r>
    <r>
      <rPr>
        <sz val="10"/>
        <rFont val="Arial"/>
        <family val="2"/>
      </rPr>
      <t>ARRS in/ali</t>
    </r>
    <r>
      <rPr>
        <sz val="11"/>
        <rFont val="Calibri"/>
        <family val="2"/>
        <charset val="238"/>
      </rPr>
      <t xml:space="preserve">  tržni presežek</t>
    </r>
  </si>
  <si>
    <t>Oprema se uporablja za analize na oddelku L-11. Uporaba za zunanje partnerje je možna ob dogovoru, kjer analize izvedejo zaposleni na L-11, ki so ustrezno izobraženi za uporabo aparature.</t>
  </si>
  <si>
    <t>Equipment is used for analytics in Laboratory L-11. The use for external partners is possible, under the conditions, where our trained staff performs analysis.</t>
  </si>
  <si>
    <t>Oprema je namejnena za analitiko proteinov in peptidov.</t>
  </si>
  <si>
    <t>The equipment is used for protein and peptide analytics.</t>
  </si>
  <si>
    <t>P2-0145</t>
  </si>
  <si>
    <t>Diferenčni dinamični kalorimeter</t>
  </si>
  <si>
    <t>Differential Scanning calorimeter</t>
  </si>
  <si>
    <t xml:space="preserve">Za merjenje na DSC je potrebno poklicati skrbnika instrumenta ali vodjo Laboratorija za polimerno kemijo in tehnologijo. Čas za izvedbo meritev običajno ni daljši od 1 tedna.  </t>
  </si>
  <si>
    <t xml:space="preserve">To perform measurements it is necessary to contact caretaker or head of Laboratory for Polymer Chemistry and Technology. Waiting time is usually not longer than one week. 
</t>
  </si>
  <si>
    <t>DSC je instrument s katerim določamo termične spremembe v materialu. Te so lahko fizikalne (temperatura in entalpija taljenja, temperatura steklastega prehoda, toplotna kapaciteta) ali kemijske (entalpija reakcije).</t>
  </si>
  <si>
    <t>DSC is instrument used to determine thermal changes in material. The changes can be physical (temperature and enthalpy of melting, glass transition temperature, heat capacity) or chemical (enthalpy of reaction).</t>
  </si>
  <si>
    <t>Kapun Gregor</t>
  </si>
  <si>
    <t>Napraševalec PECS za pripr.vzorc.za mikroskopijo</t>
  </si>
  <si>
    <t>Sputer Coater PECS 682 (precision etching coating system</t>
  </si>
  <si>
    <t xml:space="preserve">Napraševalec PECS je pripomoček pri pripravi vzorcev za vrstično elektronsko mikroskopijo, transmisijsko elektronsko mikroskopijo, služi pa tudi kot tehnika oblaganja delcev. Pri elektronski mikroskopiji, še posebej pri kvantitativni elementni analizi, je pomembno, da je površina prevodna. Zaradi te omejitve imamo večkrat težave pri analizi organskih vzorcev, ki so večinoma neprevodni. Pri konkurenčnih aparatih, ki so dostopni na tržišču je največja pomanjkljivost, da pri nanosu prevodne obloge, posamezni delci v nanešeni oblogi, zaradi svoje velikosti, zakrijejo številne morfološke značilnosti in tako popačijo površino. Napraševalec PECS se ponaša z izjemno majhnimi delci v nanosu, s čemer preseže vso konkurenco. Omenjene lastnosti omogočajo vrhunsko pripravo vzorcev, ki je nepogrešljiva za vrhunske objave. </t>
  </si>
  <si>
    <t xml:space="preserve">Sputter Coater PECS is a tool in the preparation of samples for scanning electron microscopy, transmission electron microscopy, and also serves as a cladding technique particles. In electron microscopy, especially in quantitative elemental analysis, it is important that the surface is conductive. Because of this limitation, we have several problems in the analysis of organic samples, most of which are non-conductive. In case of competing appliances, which are available on the market is the biggest drawback to the application of conductive coatings, individual particles in the deposited coating, due to its size, many obscure morphological characteristics and thus distort the surface. Sputter Coater PECS offers exceptionally small particle size in the application, with which exceeds all competition. These features provide superior sample preparation, which is indispensable for the top post.
</t>
  </si>
  <si>
    <t>Kisovec Matic</t>
  </si>
  <si>
    <t>Sklop naprav za PCR in PCR v realnem času</t>
  </si>
  <si>
    <t>PCR Gradient Palm–Cycler (Corbett) (12) and Real time PCR Light Cycler 480 (Roche) (11)</t>
  </si>
  <si>
    <t>Druge raziskovalne organizacije imajo dostop ob predhodni rezervaciji. Dostop časovno ni omejen, v kolikor naprave niso zasedene. Ceno uporabe naprav izračunamo iz vrednosti aparature, tekočih stroškov, stroškov servisiranja, časa uporabe ter časa tehnične pomoči.</t>
  </si>
  <si>
    <t>Other research organizations  can use the equipment upon request. The costs  are estimated from the value of the apparatus, running and servicing costs,  time of usage, and hours of technical assistance.</t>
  </si>
  <si>
    <t xml:space="preserve">Z napravo PCR izvajamo verižno reakcijo s polimerazo (PCR). Naprava PCR v realnem času omogoča sprotno zasledovanje količine nastalega produkta in kvantitativno detekcijo nukleinskih kislin s pomočjo reakcije PCR. </t>
  </si>
  <si>
    <t>The polymerase chain reaction (PCR) is performed in a PCR thermal cycler. The LightCycler ® 480 Real-Time PCR System is a rapid high-throughput, plate-based real-time PCR amplification and detection instrument.</t>
  </si>
  <si>
    <t>P1-0005</t>
  </si>
  <si>
    <t>Križman Mitja</t>
  </si>
  <si>
    <t>Sklopljeni analizni sistem ionska kromatografija - masna spektrometrija</t>
  </si>
  <si>
    <t>Hyphenated analytical system Ion chromatography - mass spectrometry</t>
  </si>
  <si>
    <t>Usposobljeni uporabniki sistema dostopajo do le-tega po predhodnem medsebojnem dogovoru in z dovoljenjem skrbnika sistema.</t>
  </si>
  <si>
    <t>Qualified users access to the system by a previous mutual agreement and with the permission of the system manager.</t>
  </si>
  <si>
    <t>Analitika anorganskih in organskih analitov, sistem je prednostno namenjen separacijam na osnovi ionske izmenjave.</t>
  </si>
  <si>
    <t xml:space="preserve">Analytics of inorganic and organic analytes. The primary system purpose are ion-exchange separations. </t>
  </si>
  <si>
    <t>LC-MS (Tekočinski kromatograf sklopljen z masnim spektrometrom)</t>
  </si>
  <si>
    <t>LC-MS (Liquid chromatograph hyphenated with mass spectrometer)</t>
  </si>
  <si>
    <t>Določanje analitev na osnovi MS po separaciji s tekočinsko kromatografijo visoke ločljivosti.</t>
  </si>
  <si>
    <t>Determination of analytes based on MS after separation by high-performance liqid chromatography.</t>
  </si>
  <si>
    <t>Tekočinski kromatograf HPLC</t>
  </si>
  <si>
    <t>Liquid chromatograph HPLC</t>
  </si>
  <si>
    <t>Analitika organskih analitov, sistem je prednostno namenjen separacijam na osnovi reverzne faze.</t>
  </si>
  <si>
    <t xml:space="preserve">Analytics of organic analytes. The primary system purpose are reversed-phase separations. </t>
  </si>
  <si>
    <t>HPLC sistem 
(HPLC-PDA-FL-CAD-ECD)</t>
  </si>
  <si>
    <t>HPLC system 
(HPLC-PDA-FL-CAD-ECD)</t>
  </si>
  <si>
    <t>HPLC–MS sistem z masnim analizatorjem na osnovi 3D ionske pasti</t>
  </si>
  <si>
    <t xml:space="preserve">HPLC–MS system with mass analyzer based on 3D ion trap </t>
  </si>
  <si>
    <t>Paket 17</t>
  </si>
  <si>
    <t>P1-0152</t>
  </si>
  <si>
    <t>Likozar Blaž</t>
  </si>
  <si>
    <t xml:space="preserve">Reaktorski/termogravimetrični sistem DynTHERM (TG)   -&gt; Rubotherm TG-GC MS </t>
  </si>
  <si>
    <t xml:space="preserve">Reaction/thermogravimetric system DynTHERM (TG)   -&gt; Rubotherm TG-GC MS </t>
  </si>
  <si>
    <t>Oprema je dostopna vsak delavnik, najmanj med 8:00 in 16:00 uro, in sicer samo ob spremstvu izšolanega (laboratorijskega) operaterja. Za raziskovalce, ki so že predhodno ustrezno izšolani glede uporabe opreme, je dostop možen tudi izven običajnega delovnega časa.</t>
  </si>
  <si>
    <t>Equipment is accessible every work day, at least between 8 am and 4 pm that is only when accompanied by a trained (laboratory) operator. For the researchers, which have been suitably trained beforehand regarding equipment use, the access is possible also beyond the usual working hours.</t>
  </si>
  <si>
    <t>Oprema oziroma reaktor je namenjena za meritve s tehtnico, oziroma ponuja možnost termogravimetrične analize, pri čemer so njegove glavne značilnosti sorazmerno široko območje obratovalnih temperatur, tlakov in pretokov nosilnih plinov. Druga značilnost je možnost uvajanja tako ali drugače agresivnih (oksidativnih, reduktivnih, korozivnih…) plinov v reaktorski del brez poškodbe tehtnice.</t>
  </si>
  <si>
    <t>The equipment, that is the reactor, equipped with a scale or an alternate thermogravimetric analysis, is intended for reaction/process measurements within wide range of operating temperatures, pressures and carrier gas flow rates. The other essential characteristic is the possibility of dosing gases, which are aggressive in this way or the other (oxidative, reducing, corrosive, etc.), into the reaction partition without causing any permanent damage to the scale.</t>
  </si>
  <si>
    <t>Kromatograf plinski Shimadzu + detektor</t>
  </si>
  <si>
    <t>Oprema je namenjena za kvalitativno in kvantitavno analizo vzorcev, ki jih je moč upariti, na podlagi kromatografske ločbe posamičnih komponent.</t>
  </si>
  <si>
    <t>Equipment is intended for the qualitative and quantitative of samples, which can be evaporated, based on the chromatographic separation of individual components.</t>
  </si>
  <si>
    <t>P2-0153</t>
  </si>
  <si>
    <t>Reaktorski sistem (6x Multiple Autoclave system)</t>
  </si>
  <si>
    <t>Reactor system (6x Multiple Autoclave system)</t>
  </si>
  <si>
    <t>Reaktorski sistem s šestimi paralelnimi mešalnimi reaktorji je namenjem hitrejšemu testiranju ter optimizaciji reakcijskih in separacijskih procesov pri povišanih temperaturah in tlakih (max: 350 °C , 200 bar). Volumen posameznega reaktorja je 250 mL.</t>
  </si>
  <si>
    <t>Reactor system with six parallel mixing reactors for  testing and optimization of reaction and separation processes at elevated temperatures and pressures (max: 350 ° C, 200 bar). The volume of each reactor is 250 mL.</t>
  </si>
  <si>
    <t>P2-0154</t>
  </si>
  <si>
    <t>Kromatograf tekočinski ultra visoke ločljivosti  (Thermo-Fisher Scinetific UltiMate™ 3000 UHPLC z DAD/RI)</t>
  </si>
  <si>
    <t xml:space="preserve">Thermo-Fisher Scientific UltiMate™ 3000 UHPLC with DAD/RI </t>
  </si>
  <si>
    <t xml:space="preserve">UHPLC is a chromatography technique normally used for separation, identification and quantification of compounds dissolved in liquid phase. Compounds are adsorbed at the stationary phase of the column, gradually eluted by the mobile phase and detected by the UV-VIS or RI detector. </t>
  </si>
  <si>
    <t>UHPLC je kromatografska tehnika, ki se uporablja za ločevanje, identifikacijo in kvantifikacijo spojin, raztopljenih v tekoči fazi. Spojine se adsorbirajo v stacionarno fazo kolone, ki se postopoma eluirajo z mobilno fazo in so detektirane s pomočjo detektorja UV-VIS ali RI.</t>
  </si>
  <si>
    <t>P1-0010</t>
  </si>
  <si>
    <t>Mavri Janez</t>
  </si>
  <si>
    <t>Gruča računalnikov Supermicro sistem Quad</t>
  </si>
  <si>
    <t>Computer claster Supermicro system Quad</t>
  </si>
  <si>
    <r>
      <t xml:space="preserve">Programi,  projekti </t>
    </r>
    <r>
      <rPr>
        <sz val="10"/>
        <rFont val="Arial"/>
        <family val="2"/>
      </rPr>
      <t>ARRS</t>
    </r>
  </si>
  <si>
    <t>Oddaljen dostop preko SSH protocola in Client-Server Integracijska shema. Dostop je mogoč po predhodnem dogovoru.</t>
  </si>
  <si>
    <t xml:space="preserve">SSH remote access and Client-Server Integration Scheme. Access is possible after prelimenary agreement. </t>
  </si>
  <si>
    <t>Sistem 50 32-jedrnih strežnikov (skupaj 1600 procesorskih jeder), nameščenih v strežniških omarah in povezanih z GigaBit Ethernet stikali. Za določeno število enot, predvidenih za najbolj zahtevne simulacije, je možna nadgradnja na InfiniBand komunikacijo. Računalniški sistem je primeren za široko paleto simulacijskih orodij (kvantne simulacije, QM/MM, klasična dinamika, zvitje proteinov, problemi strukture in reaktivnosti snovi, kemometrijske analize, podpora eksperimentalnim spektroskopskim tehnikam, difuzijski problem, dinamika fluidov). Kemijski inštitut razpolaga z vso potrebno programsko opremo.</t>
  </si>
  <si>
    <t>The computer system consists of 50 32-core servers (with total of 1600 processor cores) installed in server racks and connected by Gigabit Ethernet switches. For the most demanding simulations it is possible to upgrade to the InfiniBand communication. The computer system is suitable for a wide range of different simulations: quantum simulations, QM/MM, classical dynamics, protein folding, structure and reactivity problems, chemometric analysis, support to experimental spectroscopic techniques, diffusion problem, and fluid dynamics. Institute of Chemistry has all the necessary software.</t>
  </si>
  <si>
    <t>P1-0021</t>
  </si>
  <si>
    <t>Mazaj Matjaž, Ristić Alenka</t>
  </si>
  <si>
    <t>Termogravimetrični analizator Q5000IR povezan z masnim spektrometrom ThermoStar GSD320</t>
  </si>
  <si>
    <t>Thermogravimetric Analyzer Q5000IR Coupled with a Mass Spectrometer ThermoStar GSD320</t>
  </si>
  <si>
    <t xml:space="preserve">Meritve na voljo vse delovne dni  po predhodnem dogovoru. </t>
  </si>
  <si>
    <t xml:space="preserve">Measurements available on all the working days after prelimenary agreement. </t>
  </si>
  <si>
    <t xml:space="preserve">TG analizator z masnim spektrometrom je nepogrešljivo orodje za karakterizacijo adsorbentov, nanoporoznhi katalizatorjev, ionskih imenjevalcev, polimerov, keramike, zdravil, in drugih materialov. Ti analizatorji služijo za določevanje lastnosti materialov, kot so termična stabilnost materialov, oksidativna stabilnost materialov, sestava večkomponentnih sistemov, kinetika razgradnje materialov, življenjska doba materialov, vplivi korozivne atmosfere na materiale, vsebnost vlage in hlapnih komponent v materialih. Q5000IR je vrhunska raziskovalna TGA aparatura s temperaturno-kontrolirano termotehtnico z visoko občutljivostjo (&lt; 0,1 mikrogram) in ločljivostjo (0,01 mikrogram) ter z dinamičnim odklonom bazne linije: &lt; 10 µg (od 50 do 1.000 °C) in je sklopljen z masnim spektrometrom ThermoStar GSD 320 (merilno območje od 1 do 200 AMU; inštrument ima visoko občutljivost in selektivnost), kar omogoča identifikacijo plinastih komponent, ki nastajajo ali se sproščajo med analizo, kar je še posebej pomembno pri analizi novih materialov. </t>
  </si>
  <si>
    <t xml:space="preserve">TG analyzer with mass spectrometry is an indispensable tool for the characterization of nanoporous catalysts, ion exchangersi, polymers, ceramics, medicine, and other materials. These analyzers are used for the determination of material properties such as thermal stability of materials, oxidative stability of materials, the composition of multicomponent systems, the kinetics of degradation of materials, materials life cycle, the effects of corrosive materials in the atmosphere, moisture and volatile components in materials. Q5000IR is a top research TGA apparatus with a temperature-controlled termotehtnico with high sensitivity (&lt;0.1 microgram) and resolution (0.01 microgram) and a dynamic baseline deviation: &lt;10 mg (50 to 1000 ° C) and is coupled with a mass spectrometer ThermoStar GSD 320 (measuring range from 1 to 200 AMU; instrument has high sensitivity and selectivity), enabling the identification of gaseous components produced or released during the analysis, which is especially important in the analysis of new materials. 
</t>
  </si>
  <si>
    <t>Temperaturno moduliran diferenčno dinamični kalorineter (Q2000 MDSC)</t>
  </si>
  <si>
    <t>Differential scanning calorimeter (Q2000 MDSC)</t>
  </si>
  <si>
    <t>Diferenčni dinamični kalorimeter se uporablja za proučevanje fizikalno-kemijskih lastnosti trdnih vzorcev, kot je polimorfizem, kristaliničnost in amorfnost. Določamo tališče, temperaturno območje taljenja, temperaturo kristalizacije, entalpijo taljenja, toplotno kapaciteto in steklasti prehod. Q2000 Temperaturno moduliran diferenčno dinamični kalorineter (MDSC) ima avtomatski podajalec vzorcev, omogoča delovanje v temperaturnem območju od -90 ºC do 550 ºC ter kontrolo masnega pretoka plinov. Patentirana T-Zero tehnologija omogoča veliko občutljivost (&lt; 0,2 mW), ločljivost (&gt; 60) ter linearni potek bazne linije z majhnim odstopanjem (&lt; 10 mW),  in direktne meritve toplotne kapacitete preiskovanega vzorca.  Kontrolo, upravljanje ter prikaz trenutnega statusa inštrumenta omogoča programski paket Thermal Advantage preko menijev in programskih funkcij na barvnem ekranu, občutljivem na dotik.</t>
  </si>
  <si>
    <t xml:space="preserve">DSC provides rapid and precise determinations of transition temperatures using minimum amounts of a sample. Common temperature measurements include the following: melting, crystallization, glass transition, heat capacity, polymorphic transition, thermal stability,... Q2000 Modulated Differential Scanning Calorimeter with Autosampler and Mass Flow Control: An advanced research grade MDSC, whose patented Tzero technology provides best sensitivity (&lt; 0.2 uW), resolution (RRI &gt;60), baseline bow and baseline drift (&lt;10 uW) and provides direct heat capacity measurements. The operating temperature range is cooling system dependent with a maximum of 550 to -90 °C. The Q2000 includes  a full VGA color touch screen display for convenient control and monitoring of instrument status. </t>
  </si>
  <si>
    <t>P1-0017</t>
  </si>
  <si>
    <t>Merzel Franci</t>
  </si>
  <si>
    <t>13627</t>
  </si>
  <si>
    <t>Gruča računalnikov - Mlacom Supermicro</t>
  </si>
  <si>
    <t>Računalniška gruča z 20 vozlišči (Supermicro, Intel Xeon E5-2660v2x2, 32GB RAM, 1TB HDD, Mellanox ConnetX-2 VPI Infiniband) in Infiniband switch (Mellanox IS5030)</t>
  </si>
  <si>
    <t>Oddaljen dostop preko SSH protocola in Client-Server Integracijska shema</t>
  </si>
  <si>
    <t>SSH remote access and Client-Server Integration Scheme</t>
  </si>
  <si>
    <t>Modeliranje in simuliranje procesov na področju znanosti o življenju s poudarkom na optimizaciji procesov pri odkrivanju novih zdravilnih učinkovin (Accelrys Enterprise Platform (AEP)); Kvantno-kemijski izračuni grafenskih sistemov (Gaussian); Optimizacija umetnih nevronskih mrež z genetskim algoritmom (Fortran)</t>
  </si>
  <si>
    <t>Life science modeling and simulation focused on optimizing the drug discovery processes (Accelrys Enterprise Platform (AEP)); Quantum chemical calculations on graphenes (Gaussian); Optimization of Artificial Neural Networks by Genetic Algorithm (Fortran)</t>
  </si>
  <si>
    <t>Računalniška gruča z 20 vozlišči (Supermicro, Intel Xeon E5-2660v3 @ 2.60 GHz 64GB RAM, 1TB HDD Toshiba, Infiniband)</t>
  </si>
  <si>
    <t>Tekočinski kromatograf visoke ločljivosti za hitro analitsko in preparativno separacijo proteinov in organskih spojin</t>
  </si>
  <si>
    <t>HPLC chromatograph</t>
  </si>
  <si>
    <t>Paket 11</t>
  </si>
  <si>
    <t>Opremo lahko uporabljajo usposobljeni operaterji ali pa separacijo izvede tehnik laboratorija L-12. Prednost uporabe inštrumenta imajo člani programske skupine P4-176 ter raziskovalci Kemijskega inštituta. Za zunanje uporabnike bo pripravljen cenik ko se bo pojavil večji interes za uporabo inštrumenta. Doslej smo omogočili uporabo inštrumenta za manjše analize brezplačno.</t>
  </si>
  <si>
    <t>Collaborative research</t>
  </si>
  <si>
    <t xml:space="preserve">Naprava je namenjana za separacijo proteinov in peptidov iz bioloških vzorcev. Doslej so bili to večinoma rekombinantni proteini ter peptidi označeni z različnimi reagenti. Naprava ima UV detektor in je računalniško krmiljena. </t>
  </si>
  <si>
    <t>HPLC with manual injector and fraction collector</t>
  </si>
  <si>
    <t>Kromatografski sistem 
za čiščenje proteinov</t>
  </si>
  <si>
    <t>Äkta chromatographic system for protein purification</t>
  </si>
  <si>
    <t>Opremo lahko uporabljajo usposobljeni operaterji ali pa separacijo izvede tehnik odseka D-12. Prednost uporabe inštrumenta imajo člani programske skupine P4-176 ter raziskovalci Kemijskega inštituta. Za zunanje uporabnike bo pripravljen cenik, ko se bo pojavil večji interes za uporabo inštrumenta. Doslej smo omogočili uporabo inštrumenta za manjše analize brezplačno.</t>
  </si>
  <si>
    <t>Äkta - chromatographic system for protein purification with programmable injector and fraction collector</t>
  </si>
  <si>
    <t>Sistem za gojenje živali za delo s patogeni drugega varnostnega razreda-3. sklop, Modul IVC</t>
  </si>
  <si>
    <t>The laboratory for exerimental animals for work with pathogens second security class - IVC</t>
  </si>
  <si>
    <t xml:space="preserve">Do opreme za vzrejo živali je dostop na dnevni bazi, za opremo menjave in čišlenja kletk na tedenski bazi. Do določenih kosov opreme namenjenih za izvajanje postopkov na živalih (aparat za anestezijo, laminar) se dosopta po potrebi gleden an vrsto poskusa </t>
  </si>
  <si>
    <t xml:space="preserve">Equipment for breeding animals is accessible on a daily basis, whereas equipement for cage washing and changing on a weekly basis. Some aparati are used on demand (anestesia aparatus, procedure laminar flow etc) whenever needed for certain experiments. </t>
  </si>
  <si>
    <t>Oprema je namenjena vzreji poskusinh živali ter izvedbi poskusov in vivo.</t>
  </si>
  <si>
    <t>Equipmetn is dedicated for animal breeding and performing in vivo experiments.</t>
  </si>
  <si>
    <t>J7-8270 </t>
  </si>
  <si>
    <t>Moškon Jože</t>
  </si>
  <si>
    <t>Potenciostat/Galvanostat 
50A</t>
  </si>
  <si>
    <t>The Arbin instrument (5V-50A) has a multi-channel configuration, whereby each of 8 channels are totally independent potentiostats/galvanostats. Software allows straightforward writing of test settings, real-time monitoring of the condition at each channel with multi-mode graphical displaying of the data and possibility of direct data transfer, processing, and plotting. Connection to cell(s) is with 4-point terminals; maximum current (per channel) is 50 A. Current ranges are: 50 A, 10 A, 1 A, 0.1 A; voltage range from 0 V to +5 V. Auxiliary module for recording of temperature is included.</t>
  </si>
  <si>
    <t xml:space="preserve">Vpenjanje (vezava) merilnih celic, kakor tudi nastavitve, sprožitev in spremljanje meritev se izvajajo ročno na mestu inštalacije opreme (PRC -1.18). Dostop na daljavo ni omogočen.  </t>
  </si>
  <si>
    <t>Mounting (connecting) of meassuring cells, as well as test settings, initiating and monitoring of the measurements progress are carried out manually on-site where the equipment is installed (PRC -1.18). Remote access is not enabled.</t>
  </si>
  <si>
    <t>Oprema se uporablja za izvajanje elektrokemijskih meritev na polindustrijskih in industrijskih (komercialnih) kondenzatorjih in baterijah s cilindrično geometrijo ohišja.</t>
  </si>
  <si>
    <t xml:space="preserve">The equipment is used to conduct electrochemical measurements of semi-industrial and industrial (commercial) capacitors and batteries with cylindric </t>
  </si>
  <si>
    <t>Pintar Albin</t>
  </si>
  <si>
    <t>Sistem za avtomatsko karakterizacijo katalizatorjev in trdnih snovi (AutoChem 2910)</t>
  </si>
  <si>
    <t>Computer Controlled Device for Characterization of Catalysts and Solid Materials (Micromeritics, AutoChem II 2920)</t>
  </si>
  <si>
    <t>Trajanje izvedbe analiz: 5-7 dni.</t>
  </si>
  <si>
    <t>Sample turnaround time: 5-7 days.</t>
  </si>
  <si>
    <t>Instrument omogoča računalniško podprto karakterizacijo katalizatorjev z naslednjimi metodami: temperaturno-programirana redukcija (-100 - 1100 stopinj Celzija), temperaturno-programirana oksidacija, temperaturno-programirana desorpcija (med drugim določitev kislinsko-bazičnih lastnosti katalizatorjev, adsorbentov in drugih trdnih snovi, tj. koncentracije in porazdelitve jakosti kislinsko-bazičnih centrov na površini materiala, določitev toplote adsorpcije z uporabo različnih adsorbatov (npr. CO, CO2, H2, NH3, voda, ogljikovodiki (npr. benzen, toluen, piridin) na površini trdnih materialov), temperaturno-programirana reakcija, kemisorpcijska analiza (selektivno določitev specifične površine aktivnih faz in stopnje disperzije kovinskih skupkov na nosilcih (katalizatorjih) s kemisorpcijo ogljikovega monoksida, vodika, metana, dušikovih oksidov, amoniaka in drugih kemijsko aktivnih plinov z uporabo dinamične metode), enotočkovna določitev BET specifične površine.</t>
  </si>
  <si>
    <t>The instrument enables computer assisted characterization of catalysts by means of the following techniques: temperature-programmed reduction (-100 – 1100 deg. Centigrade), temperature-programmed oxidation, temperature-programmed desorption (determination of acidic/basic properties of catalysts and other solids, determination of heat of adsorption by using various adsorbates such as CO, CO2, H2, water vapour, saturated and unsaturated hydrocarbons (e.g., benzene, toluene, pyridine)), temperature-programmed reaction, chemisorption analysis (determination of active metal area, crystallite size, active metal dispersion by means of dynamic chemisorption method using various probe molecules such as carbon monoxide, hydrogen, methane, nitrogen oxides, ammonia etc.), single-point determination of BET surface area.</t>
  </si>
  <si>
    <t>Računalniško vodeni sistem za določevanje teksturalnih in adsorpcijskih lastnosti katalizatorjev in trdnih materialov (ASAP 2020)</t>
  </si>
  <si>
    <t>Computer Controlled Device for Determination of Textural and Adsorption Properties of Catalysts and Solid Materials (Micromeritics, ASAP 2020 MP/C)</t>
  </si>
  <si>
    <t xml:space="preserve">Trajanje izvedbe analiz: 5-7 dni. </t>
  </si>
  <si>
    <t>Instrument omogoča: eno- in večtočkovno določitev specifične površine prahov, katalizatorjev, adsorbentov, tabletk, filmov, gelov, kompozitov, polnil, rudnin itd. na osnovi B.E.T. adsorpcijske izoterme v območju od 0.001 do preko 3000 m2/g; določevanje Langmuirjeve površine; določevanje Freundlichovih in Temkinovih izoterm; določevanje volumna por in porazdelitve velikosti por v območju od 0.35 do 500 nm ter evaluacijo rezultatov meritev z uporabo različnih metod (mikropore: MP metoda, t-plot, alfa-S plot, Dubinin-Raduškevič metoda, Dubinin-Astakhov metoda, Horvath-Kawazoe metoda; mezo- in makropore: BJH metoda); analizo adsorpcijskih/desorpcijskih izoterm v celotnem območju mikro- in mezopor z uporabo DFT (Density Functional Theory) metode; določitev volumna in oblike por ter porazdelitve površine por in površinske energije v odvisnosti od velikosti por; določevanje adsorpcijskih/desorpcijskih izoterm in toplote adsorpcije z uporabo različnih adsorbatov (N2, Ar, Kr, CO, CO2, H2, He, voda, ogljikovodiki (benzen, toluen)), ciklično izvajanje adsorpcijskih/desorpcijskih izoterm v poljubno izbranem območju tlakov; določevanje hitrosti adsorpcije različnih adsorbatov na površino adsorbentov pri izbranem tlaku; določitev kislinsko-bazičnih lastnosti katalizatorjev, adsorbentov in drugih trdnih snovi, tj. koncentracije in porazdelitve jakosti kislinsko-bazičnih centrov na površini materiala z uporabo statične (volumetrične) metode; selektivno določitev specifične površine aktivnih faz in stopnje disperzije kovinskih skupkov na nosilcih (katalizatorjih) s kemisorpcijo ogljikovega monoksida, vodika, metana, dušikovih oksidov, amoniaka in drugih kemijsko aktivnih plinov z uporabo statične (volumetrične) metode; določitev jakosti in toplote kemisorpcije različnih adsorbatov na površino trdnih materialov.</t>
  </si>
  <si>
    <t>The device enables: determination of single- and multipoint BET surface area of solid materials in the range of 0.001-3000 m2/g; determination of Langmuir surface area; determination of Freundlich and Temkin isotherms; determination of pore volume and pore area distributions in the range 0.35-500 nm and the evaluation of results by means of various methods (such as MP method, t-plot, alpha-S plot, Dubinin-Radushkevich method, Dubinin-Astakhov method, Horvath-Kavazoe method, BJH method, etc.); analysis of adsorption/desorption isotherms by means of DFT (Density Functional Theory) method in the entire range of micro- and mesopores; determination of adsorption/desorption isotherms and heat of adsorption by using various adsorbates (N2, Ar, Kr, CO, CO2, H2, He, water vapour, saturated and unsaturated hydrocarbons); cyclic determination of adsorption/desorption isotherms in the selected pressure range; determination of rate of adsorption of various adsorbates on the surface of investigated solid at a selected pressure; determination of acidic/basic properties of catalysts and other solids by means of static (volumetric) method; determination of active metal area, crystallite size, active metal dispersion, heat of chemical adsorption, strong and weak chemisorption by means of static (volumetric) chemisorption method.</t>
  </si>
  <si>
    <t>11874</t>
  </si>
  <si>
    <t>Računalniško vodeni večfazni katalitski reaktor</t>
  </si>
  <si>
    <t xml:space="preserve">Computer Controlled Multiphase Catalytic Reactor </t>
  </si>
  <si>
    <t xml:space="preserve">Trajanje izvedbe poskusov: 5 do 15 delovnih dni. </t>
  </si>
  <si>
    <t xml:space="preserve">Duration of catalytic tests: 5 to 15 working days. </t>
  </si>
  <si>
    <t>Računalniško vodeni večfazni katalitski reaktor ima naslednje lastnosti: (i) omogoča računalniško podprto vodenje dvo- in trifaznih katalitskih reakcij pri temperaturah do 900 stopinj Celzija (z natančnostjo +/- 2 stopinji Celzija) in celokupnem tlaku do 100 bar (z natančnostjo +/- 0.2 bar) v kontinuirnem načinu obratovanja (kapalni LIR tokovni režim); (ii) opremljen je s šestimi elektronskimi regulatorji pretoka, s čimer omogoča kontrolirano in ločeno uvajanje več plinskih mešanic ter zagotavlja njihovo učinkovito mešanje pred vstopom plinaste faze v katalitski reaktor; (iii) reaktorski sistem je skonstruiran tako, da omogoča predgrevanje plinaste in kapljevinaste faze pred njunim vstopom v katalitski reaktor, v katerem se nahaja katalizator (do pet gramov); (iv) opremljen je s hladilnikom/kondenzatorjem kapljevinaste faze, ki deluje na Peltier-evem principu; (v) reaktorski sistem je opremljen z visokotlačnim separatorjem plinaste in kapljevinaste faze, pri čemer je zadrževani volumen kapljevinaste faze v separatorju manjši od 0.5 mililitra; (vi) reaktorski sistem je opremljen s HPLC črpalko, ki zagotavlja natančno uvajanje kapljevinaste faze v reaktorski sistem z volumskim pretokom od 0.01 do 5.0 ml/min; (vii) reaktorski sistem ima priključek za sklopitev z analiznim instrumentom (npr. s plinskim kromatografom) za analizo plinske faze ob izstopu iz katalitičnega sloja.</t>
  </si>
  <si>
    <t>Computer Controlled Multiphase Catalytic Reactor has the following properties: (i) the reactor unit enables to carry out computer-controlled two- or three-phase heterogeneously catalyzed reactions at temperatures up to 900 degrees Centigrade (precision +/- 2 deg. C) and pressures up to 100 bar (precision +/- 0.2 bar) in a continuous operating mode (LIR trickle-flow regime in the case of three-phase reactions); (ii) the reactor system is equipped with six electronic mass-flow controllers that enable controlled delivery of several gas mixtures to the top of the catalytic bed. The unit is equipped with a gas mixer that provides efficient mixing of fed gases before entering the catalytic reactor; (iii) the construction of reactor system enables preheating of both gas and liquid phase before entering the catalytic reactor; (iv) the unit enables testing of up to 5 grams of a solid catalyst in the catalytic reactor.; (v) the reactor is equipped with a high-pressure gas-liquid separator that is cooled by a Peltier-based cooler. Dead volume of the liquid phase in the separator is below 0.5 ml; (vi) the reactor system is equipped with a HPLC pump that enables accurate delivery of a feed liquid-phase in the volumetric range of 0.01-5.0 ml/min; (vii) the reactor system is designed in such a way that it enables to connect an analytical instrument (e.g. GC chromatograph) to the reactor outlet in order to perform representative analysis of gas phase discharged from the catalytic bed.</t>
  </si>
  <si>
    <t>Instrument za karakterizacijo heterogenih katalizatorjev (Micromeritics, model AutoChem II 2920)</t>
  </si>
  <si>
    <t>Computer Controlled Device for Characterization of Catalysts and Solid Materials (Micromeritics, model AutoChem II 2920)</t>
  </si>
  <si>
    <t>Instrument za sklopitveno karakterizacijo heterogenih katalizatorjev (Pfeiffer Vacuum, model Thermostar)</t>
  </si>
  <si>
    <t>Instrument for hyphenated characterization of heterogeneous catalysts (Pfeiffer Vacuum, model Thermostar)</t>
  </si>
  <si>
    <t>Analizator za sklopitveno karakterizacijo heterogenih katalizatorjev (i) omogoča sklopitev z inštrumenti za karakterizacijo heterogenih katalizatorjev, in sicer za izvajanje temperaturno programiranih (TPR, TPO, TPD) in kemisorpcijskih analiz, kot tudi temperaturno programiranih reakcij; (ii) omogoča kvalitativno, semikvantitativno in kvantitativno selektivno spremljanje teh analiz, kakor tudi temperaturno programiranih reakcij, z različnimi testnimi specijami v masnem območju od 1 do 300 amu; (iii) opremljen je s cevno in neprestano odprto kvarčno kapilaro in končnim modulom za povezavo z inštrumentom za TPR/TPO/TPD in kemisorpcijske analize; (iv) opremljen je z dvema detektorjema (C-SEM detektor in Faradayev detektor), ki omogočata časovno selektivno in neprekinjeno spremljanje sestave plinske faze. Programska oprema aparata deluje v Windows okolju in omogoča računalniško vodeno obratovanje inštrumenta ter naknadno analizo izmerjenih podatkov.</t>
  </si>
  <si>
    <t>The instrument for hyphenated characterization of heterogeneous catalysts (i) enables hyphenation with instruments for characterization of heterogeneous catalysts that perform temperature-programmed (TPR, TPO, TPD) and chemisorption analyses, as well as temperature-programmed reactions; (ii) enables qualitative, semi-quantitative and quantitative as well as selective monitoring of these analyses and temperature-programmed reactions with a variety of test species in a mass range of 1-300 amu; (iii) it is equipped with a constantly open quartz capillary and a module for connection to the instrument for TPR/TPO/TPD and chemisorption analyses; (iv) it is equipped with two (C-SEM and Faraday) detectors, which allow selective and time-continuous monitoring of the composition of the gas phase. The software operates in a Windows environment and allows computerized operation of the instrument and subsequent analysis of the measured data.</t>
  </si>
  <si>
    <t>Ionski kromatograf za analizo anionov</t>
  </si>
  <si>
    <t>Ion chromatograph for analysis of anions in liquid samples</t>
  </si>
  <si>
    <t>Ionski kromatograf s prevodniškim detektorjem omogoča analizo anionov v tekočih vzorcih. Kromatograf je sklopljen z avtomatskim vzorčnikom, ki omogoča analizo do 148 vzorcev. Analiza lahko poteka izokratično - pri konstantni sestavi eluenta ali gradientno - s spreminjajočo sestavo eluenta. Instrument ima vgrajen supresor, kar omogoča analizo sledov  v µg/l.</t>
  </si>
  <si>
    <t>Ion chromatograph equipped with the conductivity detector enables the analysis of anions in liquid samples. The chromatograph is hyphenated with an automatic sampler which is capable to analyse up to 148 samples. Two types of analysis are available: isocratic analyses with the constant eluent composition, and gradient analyses with the varying eluent composition. The instrument has a built in suppressor which enables the analysis of traces (µg/l).</t>
  </si>
  <si>
    <t>Sistem za določanje elektronskih lastnosti trdnih praškastih katalizatorjev (Metrohm Autolab, model PGSTAT 302N)</t>
  </si>
  <si>
    <t>System for determing electronic properties of solid powder catalysts - potentiostat (Metrohm Autolab, model PGSTAT 302N)</t>
  </si>
  <si>
    <t>Potenciostat/galvanostat (Metrohm Autolab, model PGSTAT 302N),opremljen z impedančnim modulom FRA32, omogoča določevanje elektronskih lastnosti katalizatorjev v različnih elektrolitih z naslednjimi metodami: ciklična voltametrija , impedančna spektroskopija in določanje gostote električnega toka na površini katalizatorja, pridobljenega z vzbujanjem katalizatorja z vidno ali UV svetlobo. Rezultati elektrokemičnih meritev nam omogočajo določiti hitrost migracije nosilcev nabojev  in gostot električnega toka na površini testiranih katalizatorjih, kar nam omogoča podrobnejši vpogled v  delovanje katalizatorjev, npr. v naprednih oksidacijskih procesih čiščenja voda s uporabo UV ali vidne svetlobe. Sistem za določanje elektronskih lastnosti je sestavljen iz potentiostata/galvanostata in tri-elektrodne elektrokemijske celice. Tri-elektrodna elektrokemijska celica je  sestavljene iz števne elektrode (Pt elektroda), referenčne elektrode (Ag/AgCl elektroda) in delovne elektrode (steklena ogljikova elektroda).</t>
  </si>
  <si>
    <t>The potentiostat/galvanostat (Metrohm Autolab, model PGSTAT 302N), equipped with the impedance module FRA32, allows us to determinate electronic properties of solid powder catalysts in different electrolytes with the following methods: cyclic voltammetry, impedance spectroscopy and determination of photocurrent density on the surface of catalysts obtained by exciting the catalyst with visible or UV light. The results of electrochemical measurements allow us to determine the migration rate of carrier charges and the current density on the surface of tested catalysts, which enables a more detailed insight into the operating  mechanism of catalysts, for example in advanced oxidation processes for cleaning water with the use of UV or visible light. The system for determining the electronic properties consists of the potentiostat/galvanostat and a three-electrode electrochemical cell. The three-electrode electrochemical cell is made of counter electrode (Pt electrode), reference electrode (Ag / AgCl electrode), and working electrode (glassy carbon electrode).</t>
  </si>
  <si>
    <t>P1-0242</t>
  </si>
  <si>
    <t>Plavec Janez</t>
  </si>
  <si>
    <t>Drugi javni viri</t>
  </si>
  <si>
    <t>10082</t>
  </si>
  <si>
    <t>Izotermalni titracijski kalorimeter (VP-ITC, Microcal)</t>
  </si>
  <si>
    <t>Isothermal Titration Calorimeter (VP-ITC, Microcal)</t>
  </si>
  <si>
    <t>VP-ITC je instrument kupljen in uporabljen znotraj konzorcija treh laboratorijev s Kemijskega inštituta in enega iz Leka. Ocena (groba) cene ure za zunanje uporabnike temelji na njeni nabavni vrednosti (oziroma stroških amortizacije), stroških dela in materialov. Odstopanje od te cene je možno glede na različne dejavnike. Uporaba aparature - po dogovoru s skrbnico.</t>
  </si>
  <si>
    <t>VP-ITC is an instrument bought and used by the group of laboratories from the National Institute of Chemistry and by the company Lek.  We are offering a rough estimation of a service price  for external users. This includes the purchase price of the instrument (or amortization), costs of work and materials. The price may vary due to several factors. External users should contact the person responsible for the equipment.</t>
  </si>
  <si>
    <t>Izotermalna titracijska kalorimetrija (ITC) je zlati standard za merjenje biomolekularnih interakcij. Z ITC lahko določimo parametre vezave med molekulami (n, K, ∆H in ΔS) istočasno v enem eksperimentu, kar je velika prednost, saj nam tega ne nudi nobena druga metoda.</t>
  </si>
  <si>
    <t>Isothermal Titration Calorimetry (ITC) is the gold standard for measuring biomolecular interactions.  ITC simultaneously determines all binding parameters (n, K, ∆H and ΔS) in a single experiment – information that cannot be obtained from any other method.</t>
  </si>
  <si>
    <t>Praprotnik Matej</t>
  </si>
  <si>
    <t>VRANA 15 - nadgradnja (27x računalnik)</t>
  </si>
  <si>
    <t>27 X compute node (Intel(R) Core(TM) i7-6700 CPU @ 3.40GHz; 16 GiB RAM; 25 X GM204 [GeForce GTX 980])</t>
  </si>
  <si>
    <r>
      <rPr>
        <sz val="11"/>
        <rFont val="Arial"/>
        <family val="2"/>
      </rPr>
      <t xml:space="preserve">Programi,  projekti </t>
    </r>
    <r>
      <rPr>
        <sz val="10"/>
        <rFont val="Arial"/>
        <family val="2"/>
      </rPr>
      <t>ARRS</t>
    </r>
  </si>
  <si>
    <t>Oprema je dostopna vsem sodelavcem Laboratorija za molekularno modeliranje. Dostopnost za ostale uporabnike je mogoča po predhodnem dogovoru.</t>
  </si>
  <si>
    <t>The equipment is available to all the coworkers from the Laboratory for Molecular Modeling. The accessibility of the equipment is also possible for other users with prior agreement.</t>
  </si>
  <si>
    <t xml:space="preserve">Računalniško gručo VRANA uporabljamo za izvajanje simulacij na področju ved o življenju in materialov, pri čemer uporabljamo pristope molekularnega modeliranja. Z opremo tako večskalno modeliramo in simuliramo mehke in biološke snovi, razvijamo simulacijske algoritme za molekularne sisteme z odprtimi mejami in študiramo strukture in funkcije proteinov ter njihove interakcije. </t>
  </si>
  <si>
    <t>The computer cluster VRANA is used for research in life and material sciences using molecular modeling approaches. With the equipment we perform multiscale modeling and simulation of soft and biological matter, we develop open boundary molecular simulation algorithms, and study  structure and function of proteins and protein interactions.</t>
  </si>
  <si>
    <t>VRANA 15 - nadgradnja (40xračunalnik)</t>
  </si>
  <si>
    <t>40 X compute node (Intel(R) Core(TM) i7-7700 CPU @ 3.60GHz; 16GiB RAM)</t>
  </si>
  <si>
    <t>Sistem za gojenje živali za delo s patogeni drugega varnostnega razreda, Elektroporator</t>
  </si>
  <si>
    <t>Biorad Gene Pulser  Xcell</t>
  </si>
  <si>
    <t xml:space="preserve">Elektroporator se nahaja v laboratoriju za biotehnologijo (L12) v celičnem laboratoriju 106 (varnostni razred 2). </t>
  </si>
  <si>
    <t>Electroporator can be found in the department of biotecnology  L12 in the  cell culture  106 (safety level 2) laboratory</t>
  </si>
  <si>
    <t xml:space="preserve">Elektroporator se uporablja za vnos plazmidne DNA v prokariontske in evkariontkske celice. </t>
  </si>
  <si>
    <t xml:space="preserve">Electroporator is used to facilitate entry of plasmid DNA into pro and eu kariont cells. </t>
  </si>
  <si>
    <t>P1-0034</t>
  </si>
  <si>
    <t>Šelih Vid Simon</t>
  </si>
  <si>
    <t xml:space="preserve">Elementni masni spektrometer z lasersko ablacijo </t>
  </si>
  <si>
    <t>Elemental Mass Spectrometer with Laser Ablation Unit (LA-ICP-MS)</t>
  </si>
  <si>
    <t>Sistem LA-ICP-MS je dostopen neomejeno, razen v času, ko je že zaseden. Zunanji naročniki plačajo ceno instrumentalne ure z ali brez operaterja. Cena instrumentalne ure je izračunana na podlagi cene sistema, tekočih stroškov, servisiranja in tekočih stroškov. Ura operaterja je izračunana po klasifikaciji ARRS. Nadaljne informacije so dostopne na lokaciji sistema.</t>
  </si>
  <si>
    <t xml:space="preserve">The hyphenated system LA-ICP-MS in accessible unlimited, except for the time, when it is already in use. The external users pay the price per hour, with or without the operator. Price (per hour) is based on the value of the system, running costs, service costs and consumable costs. The price of the operator is calculated according to the ARRS classification. Futher information available on site. </t>
  </si>
  <si>
    <t>Sklopljeni analizni sistem LA-ICP-MS je sestavljen iz dveh komponent in sicer iz enote za lasersko ablacijo (LA), namenjeno za direktno mikrovzorčenje trdnih materialov s pomočjo laserskega žarka, in masnega spektrometra z ionizacijo v sklopljeni plazmi (ICP-MS), ki služi za detekcijo praktično vseh elementov periodnega sistema. ICP-MS enoto se lahko uporablja tudi ločeno za elementno analitiko različnih raztopin. LA-ICP-MS je sodobna oprema namenjena za površinsko sondiranje (vzdolžno in globinsko
profiliranje) in hkratno določevanje elementov v sledovih in ultrasledovih ter je uporabna na mnogih področjih kot so razvoj novih materialov, farmacija, medicina, biologija, arheologija, forenzika, geologija itd.</t>
  </si>
  <si>
    <t>The hyphenated analytical LA-ICP-MS system consists of two components: a laser ablation unit (LA) for direct microsampling of solid materials, and an inductively coupled plasma mass spectrometer (ICP-MS) for the detection of practicaly all elements of the periodic table. The ICP-MS unit can also be separately used for elemental analysis of various solutions. LA-ICP-MS is an advanced instrument used for surface and depth microprofiling (mapping) of solid materials for trace and ultratrace element analysis and can be applied in different fields, such as material science R&amp;D, farmaceutics, medicine, biology, archeology, forensics, geology, etc.</t>
  </si>
  <si>
    <t>23492</t>
  </si>
  <si>
    <t>Elementni masni spektrometer z ionizacijo v induktivno sklopljeni plazmi (Agilent, ICP-MS 7900x) + Instrument za lasersko ablacijo (Photon Machines, Analyte G2)</t>
  </si>
  <si>
    <t>Inductively coupled plasma elemental mass spectrometer (Agilent ICP-MS 7900x) + Laser Ablation instrument (Photon Machines, Analyte G2)</t>
  </si>
  <si>
    <t>Po dogovoru s skrbnikom (Vid Simon Šelih)</t>
  </si>
  <si>
    <t xml:space="preserve">Upon agreement with a responsible person (Vid Simon Šelih) </t>
  </si>
  <si>
    <t>Analize sledov elementov, vzorčenje in analiza trdnih vzorcev, površinsko elementno oslikovanje</t>
  </si>
  <si>
    <t>Trace elemental analysis, solid sample analysis, elemental imaging</t>
  </si>
  <si>
    <t>Zabukovec Logar Nataša</t>
  </si>
  <si>
    <t>Rentgenski praškovni difraktometer za visokotemperaturne meritve</t>
  </si>
  <si>
    <t>High-Temperature X-Ray Powder Diffractometer</t>
  </si>
  <si>
    <t xml:space="preserve">Meritve kadarkoli (24 ur na dan, 365 dni v letu) po predhodnem dogovoru. </t>
  </si>
  <si>
    <t xml:space="preserve">Measurements available during 24 hours, 365 days a year at any time, after prelimenary agreement. </t>
  </si>
  <si>
    <t>Meritve praškovnih difraktogramov pri temperaturah od sobne do 1200 st C (sledenje faznih sprememb in kristaliničnosti vzorcev v odvisnosti od temperature)</t>
  </si>
  <si>
    <t>Measurements of powder X-Ray diffractograms in the temperature interval from the room temperature up to 1200 degrees Celsius (to follow phase changes and crystallinity of samples as a function of temperature).</t>
  </si>
  <si>
    <t>Analizator za paro, gravimetrični, adsorpcijski</t>
  </si>
  <si>
    <t>Analyzer for steam, gravimetric, adsorption</t>
  </si>
  <si>
    <t xml:space="preserve">Gravimetrični sorpcijski analizator za vodo (IGA-100) je namenjen meritvam adsorpcije/desorpcije vode par v tlačnem območju od 10-7 do 1 bar z gravimetrično metodo. Meritve se lahko izvajajo v širokem temperaturnem območju (20 – 500 oC), možne pa so tudi meritve pri nižjih  temperaturah (77 K). Namen nakupa je bil pridobiti aparaturo za testiranje sorpcijskih kapacitet za vodo pri različnih pogojih v novih anorganskih in kovinsko-organskih poroznih materialih ter drugih nanostrukturnih materialih v okviru raziskovalnega projekta Napredni materiali za shranjevanje toplotne energije (2010-2013). Študije sorpcijskih kapacitet so nujno potrebne za oceno možnosti uporabe preiskovanih materialov za shranjevanje toplote za daljše obdobje brez izgub (npr. shranjevanje sončne toplote v sončnih kolektorjih pridobljene v toplejših mesecih za uporabo le-te v zimskem času). Nova aparatura nam omogoča efektivnejši  razvoj novih materialov z izboljšanimi sorpcijskimi lastnostmi v primerjavi z dosedaj znanimi adsorbenti, pri katerih je gostota shranjene energije premajhna za širšo uporabo. </t>
  </si>
  <si>
    <t>Gravimetric sorption analyzer for water (IGA-100) is designed to measure the adsorption / desorption of water in porous solids in the pressure range from 10-7 to 1 bar by the gravimetric method. Measurements can be made over a wide temperature range (20 - 500 oC), and also at low temperatures (77 K). The purpose of the purchase was to acquire the apparatus for testing sorption capacity for water at various conditions of new inorganic and metal-organic porous materials and other nanostructured materials in a research project Advanced materials for thermal energy storage (2010-2013). Sorption capacity studies are necessary to evaluate the use of test materials to store heat for long periods without loss (eg solar heat storage in solar thermal collectors produced in the warmer months to use it in the winter). The new apparatus allows the most effective development of new materials with improved sorption properties compared to previously known adsorbents, where the density of the stored energy is too low for wider use.</t>
  </si>
  <si>
    <t>Žagar Ema</t>
  </si>
  <si>
    <t>Laserski fotometer za statične in dinamične meritve sipanja svetlobe za povezavo s tekočinsko kromatografijo</t>
  </si>
  <si>
    <t xml:space="preserve">Static and Dynamic Light Scattering Device for Light Scattering Measurements in Combination with Liquid Chromatography </t>
  </si>
  <si>
    <t>kontaktna oseba: dr. Ema Žagar (tel. št.: 01-4760203);
cena analize: se obračunava po efektivnih delovnih urah</t>
  </si>
  <si>
    <t>Contact person: dr. Ema Žagar 
Price analysis: is charged at the actual working hours</t>
  </si>
  <si>
    <t xml:space="preserve">Določanje:
absolutnih povprečij molskih mas polimerov
porazdelitvi molskih mas (polidisperznost) polimerov 
povprečno velikost makromolekul (povprečen radij sukanja)
kvaliteta izbranega topila (drugi virialni koeficient)
konformacija makromolekul v raztopini
interakcije različnih polimerov v raztopini
preferenčna solvatacija polimerov v večkomponentnih topilih
heterogenosti kemijske sestave polimerov </t>
  </si>
  <si>
    <t>Determination of:
Absolute molar mass averages of polymers
Molar mass distribution (polydispersity) of polymers
Average macromolecular size (average radius of gyration)
Solvent quality (second virial coefficient) 
Macromolecular conformation in solution
Interactions of polymers in solutions
Polymer preferential solvatation in multicomponent solvents
Heterogeneity of polymer chemical composition</t>
  </si>
  <si>
    <t>Pretočni sistem za ločevanje makromolekul ali delcev po velikosti z uporabo asimetričnega prečnega pretoka kot zunanjega polja (Asimetric Flow - Field Flow Fractionation, AFFF)</t>
  </si>
  <si>
    <t>Asimetric Flow - Field Flow Fractionation, AFFFF</t>
  </si>
  <si>
    <t xml:space="preserve">Določanje:
absolutnih povprečij molskih mas polimerov
porazdelitvi molskih mas (polidisperznost) polimerov 
povprečno velikost makromolekul (povprečen radij sukanja)
</t>
  </si>
  <si>
    <t xml:space="preserve">Determination of:
Absolute molar mass averages of polymers
Molar mass distribution (polydispersity) of polymers
Average macromolecular size (average radius of gyration)
</t>
  </si>
  <si>
    <t>Laserski fotometer</t>
  </si>
  <si>
    <t>Laser photometer</t>
  </si>
  <si>
    <t xml:space="preserve">Laserski fotometer je detektor, ki meri sipanje svetlobe raztopin makromolekul in omogoča določitev povprečij in porazdelitev molskih mas polimerov ter konformacije makromolekul v raztopini. Uporablja se v kombinaciji z AFFF pretočnim sistemom frakcioniranja. </t>
  </si>
  <si>
    <t>Laser photometer, a detector that measures the light scattering of solutions of macromolecules and to determine averages and molecular weight distribution of polymers and conformation of macromolecules in solution. Used in combination with AFFF flow fractionation system.</t>
  </si>
  <si>
    <t>KI 9798, KI 9797</t>
  </si>
  <si>
    <t>KI 7526, KI 7526/1</t>
  </si>
  <si>
    <t>KI 8391, KI 8391/1, KI 8391/2,KI 8391/3,KI 8391/4,KI 8391/5</t>
  </si>
  <si>
    <t>KI 10530, KI 10276, KI 9998</t>
  </si>
  <si>
    <t>KI 9359</t>
  </si>
  <si>
    <t>KI 15130</t>
  </si>
  <si>
    <t>KI 13393</t>
  </si>
  <si>
    <t>KI 15325</t>
  </si>
  <si>
    <t>KI 11159</t>
  </si>
  <si>
    <t>KI 13517, KI 13517/1</t>
  </si>
  <si>
    <t>KI 14346</t>
  </si>
  <si>
    <t>K1 10275</t>
  </si>
  <si>
    <t>KI 11756</t>
  </si>
  <si>
    <t>KI 13476</t>
  </si>
  <si>
    <t>KI 9799, KI 9799/1</t>
  </si>
  <si>
    <t>KI 9326</t>
  </si>
  <si>
    <t>KI 9787</t>
  </si>
  <si>
    <t>KI 11566, KI 11566/1</t>
  </si>
  <si>
    <t>KI 13516</t>
  </si>
  <si>
    <t>KI 15340</t>
  </si>
  <si>
    <t>KI 15885,     KI 15886</t>
  </si>
  <si>
    <t>KI 12128, KI 12128/1</t>
  </si>
  <si>
    <t>KI 15074</t>
  </si>
  <si>
    <t>KI 15297</t>
  </si>
  <si>
    <t>KI 11007, KI 11007/1, KI 11007/2, KI 11007/3</t>
  </si>
  <si>
    <t>KI 11752, KI 11787</t>
  </si>
  <si>
    <t>KI 11786</t>
  </si>
  <si>
    <t>KI 13418, KI 13418/1, KI 13418/2, KI 13418/3</t>
  </si>
  <si>
    <t xml:space="preserve">KI 15203,
KI 15204, KI 15204/1
</t>
  </si>
  <si>
    <t>KI 6777</t>
  </si>
  <si>
    <t>KI 15333</t>
  </si>
  <si>
    <t>K1 10532</t>
  </si>
  <si>
    <t>KI 15345</t>
  </si>
  <si>
    <t>KI 7019</t>
  </si>
  <si>
    <t>KI 8711, KI 8711/1, KI 8711/2</t>
  </si>
  <si>
    <t>KI 10208, KI 10208/1</t>
  </si>
  <si>
    <t>KI 13758</t>
  </si>
  <si>
    <t>KI 15010</t>
  </si>
  <si>
    <t>KI 15144</t>
  </si>
  <si>
    <t>KI 15336</t>
  </si>
  <si>
    <t>KI 8135, KI 8135/1, KI 8136, KI 8136/1</t>
  </si>
  <si>
    <t>KI 15616</t>
  </si>
  <si>
    <t>K1 10303</t>
  </si>
  <si>
    <t>KI 8225, KI 8070, KI 8070/1</t>
  </si>
  <si>
    <t>KI 13514, KI 13514/1, KI 13515</t>
  </si>
  <si>
    <t>KI 9664, KI 9664/1, KI 9664/2</t>
  </si>
  <si>
    <t>KI 11660</t>
  </si>
  <si>
    <t>KI 8682, KI 8682/1, KI 8683</t>
  </si>
  <si>
    <t>KI 10531, KI 10531/1</t>
  </si>
  <si>
    <t>KI 10628</t>
  </si>
  <si>
    <t>https://www.ki.si/odseki/d10-odsek-za-kemijo-materialov/elektronska-mikroskopija-in-katalizatorji/elektronska-mikroskopija/</t>
  </si>
  <si>
    <t>https://www.ki.si/odseki/d12-odsek-za-sintezno-biologijo-in-imunologijo/oprema/</t>
  </si>
  <si>
    <t>www.ki.si</t>
  </si>
  <si>
    <t>https://www.ki.si/index.php?id=704</t>
  </si>
  <si>
    <t>http://www.molekulske-interakcije.si/en/equipment/6/mst-monolith-nt115</t>
  </si>
  <si>
    <t>https://www.nanion.de/en/products/orbit-mini.html</t>
  </si>
  <si>
    <t>https://www.ki.si/za-gospodarstvo/storitve/kemijska-analiza/termicna-analiza/termicna-karakterizacija-polimerov/</t>
  </si>
  <si>
    <t>LINK</t>
  </si>
  <si>
    <t>https://www.ki.si/odseki/d04-odsek-za-analizno-kemijo/oprema/</t>
  </si>
  <si>
    <t>https://www.ki.si/departments/d06-department-of-food-chemistry/equipment/</t>
  </si>
  <si>
    <t>www.ki.sihttps://www.ki.si/odseki/d13-odsek-za-katalizo-in-reakcijsko-inzenirstvo/oprema/</t>
  </si>
  <si>
    <t>https://www.ki.si/odseki/d01-teoreticni-odsek/azmanov-racunski-center/</t>
  </si>
  <si>
    <t>https://www.ki.si/departments/d09-department-of-inorganic-chemistry-and-technology/equipment/</t>
  </si>
  <si>
    <t>https://www.ki.si/o-institutu/raziskovalna-infrastruktura/</t>
  </si>
  <si>
    <t>Delo poteka v skladu s programom dela NMR centra. NMR center sodeluje pri izvajanju več kot 70 domačih in tujih programov in projektov.</t>
  </si>
  <si>
    <t>www.slonmr.si in www.ki.si</t>
  </si>
  <si>
    <t>http://www.ki.si/index.php?id=704</t>
  </si>
  <si>
    <t>http://www.cmm.ki.si/vrana/</t>
  </si>
  <si>
    <t>https://www.ki.si/departments/d04-department-of-analytical-chemistry/equipment/</t>
  </si>
  <si>
    <t>https://www.ki.si/odseki/d09-odsek-za-anorgansko-kemijo-in-tehnologijo/oprema/</t>
  </si>
  <si>
    <t>https://www.ki.si/odseki/d07-odsek-za-polimerno-kemijo-in-tehnologijo/l07equipment/</t>
  </si>
  <si>
    <t>-</t>
  </si>
  <si>
    <t>2015/138</t>
  </si>
  <si>
    <t>2018/165</t>
  </si>
  <si>
    <t>N4-0080</t>
  </si>
  <si>
    <t>P2―0393</t>
  </si>
  <si>
    <t>114391: L 11 P1-0391 (Anderluh) 2016 in 111248: L 11 J7-7248 (Ravnikar NIB Podobnik) 2016</t>
  </si>
  <si>
    <t>Industrija</t>
  </si>
  <si>
    <t>P1-0012</t>
  </si>
  <si>
    <t>100% - 97% uporaba, 3% vzdrževanje in servis (ob 24-7 delavniku)</t>
  </si>
  <si>
    <t xml:space="preserve">P1-0034 </t>
  </si>
  <si>
    <t xml:space="preserve">P2-0145 </t>
  </si>
  <si>
    <t>Roman Jerala</t>
  </si>
  <si>
    <t>dr. Simon Caserman</t>
  </si>
  <si>
    <t>Aleksandra Šakanović</t>
  </si>
  <si>
    <t>KI</t>
  </si>
  <si>
    <t>dr. Miran Gaberšček</t>
  </si>
  <si>
    <t>Irena Grgić, Johannes T. Van Elteren, Martin Šala, Breda Novak</t>
  </si>
  <si>
    <t>Mitja Križman, Alen Albreht,</t>
  </si>
  <si>
    <t>Mitja Križman, Alen Albreht, Vesna Glavnik, Eva Kranjc, Urška Jug, Mateja Puklavec</t>
  </si>
  <si>
    <t>Urška Jug, Katerina Naumoska</t>
  </si>
  <si>
    <t>Urška Kavčič / Blaž Likozar</t>
  </si>
  <si>
    <t>Urška Kavčič / Miha Grilc</t>
  </si>
  <si>
    <t>Urška Kavčič / Miha Grilc/ Brigita Hočevar</t>
  </si>
  <si>
    <t>Urška Kavčič / Uroš Novak</t>
  </si>
  <si>
    <t>dr. Janez Mavri</t>
  </si>
  <si>
    <t>Alenka Ristić, Matjaž Mazaj</t>
  </si>
  <si>
    <t>Alenka Ristić</t>
  </si>
  <si>
    <t>L03-sodelavci</t>
  </si>
  <si>
    <t>Urška Kavčič</t>
  </si>
  <si>
    <t>Petar Djinović</t>
  </si>
  <si>
    <t>Špela Božič</t>
  </si>
  <si>
    <t xml:space="preserve">doc. dr. Matej Praprotnik </t>
  </si>
  <si>
    <t xml:space="preserve">Johannes T van Elteren, Bojan Budič, Vid Simon Šelih, Martin Šala  </t>
  </si>
  <si>
    <t>Laboratorij za analizno kemijo in FKKT (UL)</t>
  </si>
  <si>
    <t>Nataša Zabukovec Logar</t>
  </si>
  <si>
    <t>KI, industrija, EU projekti</t>
  </si>
  <si>
    <t>KI - L12</t>
  </si>
  <si>
    <t>Angelja Kjara Surca</t>
  </si>
  <si>
    <t>J3-9268</t>
  </si>
  <si>
    <t>Mojca Benčina</t>
  </si>
  <si>
    <t>P2-0089,P1-0099</t>
  </si>
  <si>
    <t>Dare Makovec, Maja Remškar</t>
  </si>
  <si>
    <t>L2-5571</t>
  </si>
  <si>
    <t>dr. Nataša Zabukovec Logar</t>
  </si>
  <si>
    <t>Gregor Anderluh</t>
  </si>
  <si>
    <t>P1-0014</t>
  </si>
  <si>
    <t>dr. Franci Avbelj</t>
  </si>
  <si>
    <t>L01 - Mavri</t>
  </si>
  <si>
    <t xml:space="preserve"> </t>
  </si>
  <si>
    <t>L1-4276</t>
  </si>
  <si>
    <t>Johannes T van Elteren, Vid Simon Šelih, Martin Šala, Bojan Budič</t>
  </si>
  <si>
    <t>Miran Gaberšček</t>
  </si>
  <si>
    <t xml:space="preserve"> P2.-0145, POLYNSPIRE, - ARRS J2-9214, - ARRS J4-8225, J3-9255</t>
  </si>
  <si>
    <t>Ema Žagar</t>
  </si>
  <si>
    <t>Iva Hafner Bratkovič</t>
  </si>
  <si>
    <t>Zuananji uporabniki</t>
  </si>
  <si>
    <t>Franc Avbelj</t>
  </si>
  <si>
    <t>L14 - Avbelj</t>
  </si>
  <si>
    <t>ERA-NET M-ERA Medisurf</t>
  </si>
  <si>
    <t>J3-8196</t>
  </si>
  <si>
    <t>Mateja Manček Keber</t>
  </si>
  <si>
    <t>J3-9257</t>
  </si>
  <si>
    <t>J1-4029</t>
  </si>
  <si>
    <t>Johannes T van Elteren, Vid Simon Šelih</t>
  </si>
  <si>
    <t>dr. Janez Levec</t>
  </si>
  <si>
    <t>L11 - Anderluh</t>
  </si>
  <si>
    <t>L13 - Likozar</t>
  </si>
  <si>
    <t>Zunanji naročnik</t>
  </si>
  <si>
    <t>Uroš Maver</t>
  </si>
  <si>
    <t>J1-9173</t>
  </si>
  <si>
    <t>industrija</t>
  </si>
  <si>
    <t>dr. Samo Hočevar</t>
  </si>
  <si>
    <t>dr. Ema Žagar</t>
  </si>
  <si>
    <t>Albreht Alen</t>
  </si>
  <si>
    <t xml:space="preserve">Omersa Neža </t>
  </si>
  <si>
    <t>Tomšič Tea</t>
  </si>
  <si>
    <t>Prosen Polona</t>
  </si>
  <si>
    <t>17270</t>
  </si>
  <si>
    <t>P2-0091</t>
  </si>
  <si>
    <t>Nina Daneu</t>
  </si>
  <si>
    <t>KI 15206, KI 15206/1</t>
  </si>
  <si>
    <t>KI 15656, KI 15656/1</t>
  </si>
  <si>
    <t>KI 13780 , KI 13780/1</t>
  </si>
  <si>
    <t>Računalniški sistem za Preglov računski center PREVERI</t>
  </si>
  <si>
    <t>www.ki.si/odseki/d13-odsek-za-katalizo-in-reakcijsko-inzenirstvo/oprema/</t>
  </si>
  <si>
    <t>DAVID - 800 MHz  spektrometer, hladna sonda</t>
  </si>
  <si>
    <t>2006/2014</t>
  </si>
  <si>
    <t>DAVID 800 MHz NMR spectrometer</t>
  </si>
  <si>
    <t>Paket 11,12</t>
  </si>
  <si>
    <t>Na spletni strani NMR centra je vzpostavljen pregleden in uporaben rezervacijski sistem, preko katerega si lahko uporabniki  rezervirajo termine za delo. Projekte, za katere bodo potekale NMR meritve, potrjuje Programski svet NMR centra. Največji uporabniki so raziskovalci s KI, IJS, UL FKKT, UL FFa, farmacevtskih podjetij Krka in Lek.</t>
  </si>
  <si>
    <t xml:space="preserve">We have established transperent reservation system on the NMR centre web page, where our users can make the reservation of the time period for their work. Projects of NMR measurments are confirmed by Programm Council of the NMR centre. The largest users of 800 MHz NMR spectrometer are researchers from NIC, IJS, UL FCCT, UL FFa and pharmaceutic companies Krka and Lek.   </t>
  </si>
  <si>
    <t xml:space="preserve">800 MHz NMR spektrometer služi študijam molekul in sistemov, ki zahtevajo visoko ločljivost in občutljivost. </t>
  </si>
  <si>
    <t>800 MHz NMR spectrometer is used for studies of molecules and systems that require high resolution and sensitivity.</t>
  </si>
  <si>
    <t>KI 7781, KI7781/1, KI 7781/2, KI 7781/3</t>
  </si>
  <si>
    <t>MAGIC - 600 MHz spektrometer</t>
  </si>
  <si>
    <t>2009/2018</t>
  </si>
  <si>
    <t>MAGIC  600 MHz spectrometer</t>
  </si>
  <si>
    <t>600 MHz specktromeetr omogoča merjenje trdnih vzorcev.</t>
  </si>
  <si>
    <t>600 MHz spectrometer allows measurement of samples in the solid state.</t>
  </si>
  <si>
    <t>KI 8484, KI 8484/1, KI 5279, KI5279/1,  KI 5279/2, KI 5279/4</t>
  </si>
  <si>
    <t>ODIE - 300 MHz spektrometer</t>
  </si>
  <si>
    <t>ODIE - 300 MHz spectrometer</t>
  </si>
  <si>
    <t>300 MHz NMR spektrometer služi študijam in določanju struktur molekul z molekulsko maso pod nekaj 1000 Da.</t>
  </si>
  <si>
    <t>300 MHz NMR spectrometer is used in studies and strcuture determiantion of molecules with molecular weight below few 1000 Da.</t>
  </si>
  <si>
    <t>KI 5278, KI 5278/1, KI 5278/2, KI 5278/3</t>
  </si>
  <si>
    <t>J2-9214</t>
  </si>
  <si>
    <t>J4-8225</t>
  </si>
  <si>
    <t>J3-9255</t>
  </si>
  <si>
    <t>MF</t>
  </si>
  <si>
    <t>Goran Dražić, Francisco Ruiz Zepeda, Elena Tchernychova, Sorour Parapari</t>
  </si>
  <si>
    <t>P2-0105</t>
  </si>
  <si>
    <t>Andreja Benčan Golob, Mojca Otoničar</t>
  </si>
  <si>
    <t>Projekt Grafood</t>
  </si>
  <si>
    <t>Goran Dražić</t>
  </si>
  <si>
    <r>
      <rPr>
        <sz val="11"/>
        <rFont val="Calibri"/>
        <family val="2"/>
        <charset val="238"/>
      </rPr>
      <t xml:space="preserve">Programi,  projekti </t>
    </r>
    <r>
      <rPr>
        <sz val="10"/>
        <rFont val="Arial"/>
        <family val="2"/>
        <charset val="1"/>
      </rPr>
      <t>ARRS</t>
    </r>
  </si>
  <si>
    <t>Programi, projekti ARRS in/ali  tržni presežek</t>
  </si>
  <si>
    <t>Neumoska Katerina</t>
  </si>
  <si>
    <t>J4-1711</t>
  </si>
  <si>
    <t>Helena Gradišar</t>
  </si>
  <si>
    <t>J4-1779</t>
  </si>
  <si>
    <t>MaCChines ERC AdG</t>
  </si>
  <si>
    <t>Z3-9276</t>
  </si>
  <si>
    <t>Duško Lainšček</t>
  </si>
  <si>
    <t>Z3-9260</t>
  </si>
  <si>
    <t>Vida Forstnerič</t>
  </si>
  <si>
    <t>Plinski adsorpcijski analizator  Quantachrome IQ3</t>
  </si>
  <si>
    <t>Analyzer for gas adsorption Quantachrome</t>
  </si>
  <si>
    <t xml:space="preserve">Plinski adsorpcijski analizator je nepogrešljivo orodje za karakterizacijo in razvoj novih poroznih materialov. Analizator Quantachrome IQ3 je popolnoma avtomatizirana aparatura primerna za natančno določevanje teksturnih lastnosti materialov, kot sta velikost in oblika por v območju od ultramikropor (od 0.4 nm) do mezopor (do 330 nm), specifična površina in porazdelitev por. Naštete lastnosti so zelo pomembne, ker določajo in pogojujeo vrednost ter uporabnost različnih materialov, npr. keramike, pigmentov, premazov, heterogenih katalizatorjev, cementov, polimerov, adsorbentov in drugih trdnih materialov. Sistem omogoča hkratno analizo treh vzorcev z uporabo različnih adsorbatov (argon, dušik, ogljikov dioksid, kripon, kisik) z manometrično metodo v tlačnem območju od visokega vakuuma (od 1x10-7 torr) do sobnih pogojev (750 torr, oz. 1 bar) in temperaturnem območju od 77K do sobne temperature. Sistem je opremljen z integrirano enoto za hkratno degaziranje 4 vzorcev do 450 °C z namenom predhodne priprave. </t>
  </si>
  <si>
    <t xml:space="preserve">Gas sorption analyzer is basic tool for characterization and development of new porous materials. Analyzer Quantachrome IQ3 is fully automated system suitable for accurate determination of texturalproperties of materials, such as size and shape of the pores within the ultramicropore and wide mesopore region (0.4 - 330 nm), specific surface area and pore size distribution. These properties are very important, since they govern the application value of investigated materials, e.g. ceramics, dyes, coatings, heterogenous catalysts, cements, polymers, adsorbents, etc. System enables simultaneous analysis of three samples using different adsobates (argon, nitrogen, carbon dioxide, kripton, oxygen) with manometric method at pressure range from ultra-high vacuum (from 1.10-7 torr) up to ambient pressure (750 torr or 1 bar) and temperature rtange from 77K to room temperature. System is equipped with integrated unit for simultaneous degassing of four samples up to 450 °C for the purposes of pre-measuement sample preparation.   </t>
  </si>
  <si>
    <t>KI 16292</t>
  </si>
  <si>
    <t>/</t>
  </si>
  <si>
    <t>20393</t>
  </si>
  <si>
    <t xml:space="preserve">Visoko zmogljiva rač gruča </t>
  </si>
  <si>
    <t>High performance computer cluster (HPC)</t>
  </si>
  <si>
    <t>Programi, projekti ARRS in/ali  tržni presežek; Paket 17</t>
  </si>
  <si>
    <t>Oddaljen dostop preko SSH protokola in Client-Server integracijske sheme. Kontaktirati vodjo Ažmanovega računskega centra (marjana.novič@ki.si) ali skrbnika opreme (jernej.stare@ki.si). Dostop urejen v 15 dneh.</t>
  </si>
  <si>
    <t>SSH remote access and Client-Server Integration Scheme. Send request to head of Ažman Computing Center (marjana.novic@ki.si) or responsible researcher (jernej.stare@ki.si). Access can be arranged in 15 days.</t>
  </si>
  <si>
    <t>Izvajanje računalniških simulacij in numeričnih algoritmov v paralelnem okolju. Oprema je v prvi vrsti namenjena raziskavam s področja kemije in sorodnih ved, možna pa je tudi uporaba na drugih področjih znanosti ali v komercialne namene.</t>
  </si>
  <si>
    <t>Computer simulations and numerical techniques in a highly parallelized environment. The preferred use of equipment is research in the field of chemistry and related disciplines, but can be extended to other fields of science or commercial applications.</t>
  </si>
  <si>
    <t>sodelavci programa D01/L01 (vodja J. Mavri)</t>
  </si>
  <si>
    <t>sodelavci programa D01/L03 (vodja M. Novič)</t>
  </si>
  <si>
    <t>sodelavci programa D01/L14 (vodja F. Merzel)</t>
  </si>
  <si>
    <t>sodelavci programa D13 (vodja B. Likozar)</t>
  </si>
  <si>
    <t>P1-0002</t>
  </si>
  <si>
    <t>sodelavci programa D01/L17 (vodja M. Praprotnik)</t>
  </si>
  <si>
    <t>sodelavci programa D12 (vodja R. Jerala)</t>
  </si>
  <si>
    <t>Stare Jernej</t>
  </si>
  <si>
    <t>https://www.ki.si/odseki/d11-odsek-za-molekularno-biologijo-in-nanobiotehnologijo/podrocja-dejavnosti/</t>
  </si>
  <si>
    <t>Ivan Jerman</t>
  </si>
  <si>
    <t>Visoko ločljivostni vakumski spektrometer</t>
  </si>
  <si>
    <t>KI 16195</t>
  </si>
  <si>
    <t>ARRS paket 17</t>
  </si>
  <si>
    <t xml:space="preserve">Gregor Žitko </t>
  </si>
  <si>
    <t>J2-1720</t>
  </si>
  <si>
    <t>Helena Spreizer</t>
  </si>
  <si>
    <t>J2-8167</t>
  </si>
  <si>
    <t>27945</t>
  </si>
  <si>
    <t xml:space="preserve">Usposobljeni uporabniki sistema dostopajo do le-tega po predhodnem medsebojnem dogovoru in z dovoljenjem skrbnika sistema.
</t>
  </si>
  <si>
    <t>Analitikaanorganskih in  organskih analitov.</t>
  </si>
  <si>
    <t xml:space="preserve">Analytics of inorganic and organic analytes.  </t>
  </si>
  <si>
    <t>https://www.ki.si/odseki/d10-odsek-za-kemijo-materialov/razvoj-premazov/oprema/</t>
  </si>
  <si>
    <t>paket 17</t>
  </si>
  <si>
    <t>High resolution vacuum spectrometer</t>
  </si>
  <si>
    <t>D 12</t>
  </si>
  <si>
    <t>Polona Bedina</t>
  </si>
  <si>
    <t>ASKA - Spektrometer Avance Neo 600 MHz NMR</t>
  </si>
  <si>
    <t>ASKA - 600 MHz NMR spektrometer</t>
  </si>
  <si>
    <t>600 MHz NMR spektrometer služi študijam vzorcev v raztopini.</t>
  </si>
  <si>
    <t>800 MHz NMR spectrometer is used for studies of samples in solution state.</t>
  </si>
  <si>
    <t>KI 16309</t>
  </si>
  <si>
    <t>Delo poteka v skladu s programom dela NMR centra. NMR center sodeluje pri izvajanju več kot 80 domačih in tujih programov in projektov.</t>
  </si>
  <si>
    <t>MESEČNO POROČILO - ZA MESEC: SEPTEMBER2019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</si>
</sst>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9"/>
      <name val="Arial"/>
      <family val="2"/>
      <charset val="238"/>
    </font>
    <font>
      <b/>
      <sz val="11"/>
      <name val="Arial"/>
      <family val="2"/>
      <charset val="238"/>
    </font>
    <font>
      <b/>
      <sz val="9"/>
      <name val="Arial"/>
      <family val="2"/>
      <charset val="238"/>
    </font>
    <font>
      <sz val="10"/>
      <color indexed="8"/>
      <name val="Arial"/>
      <family val="2"/>
      <charset val="238"/>
    </font>
    <font>
      <b/>
      <sz val="14"/>
      <name val="Arial"/>
      <family val="2"/>
      <charset val="238"/>
    </font>
    <font>
      <b/>
      <sz val="16"/>
      <name val="Arial"/>
      <family val="2"/>
      <charset val="238"/>
    </font>
    <font>
      <sz val="11"/>
      <color indexed="8"/>
      <name val="Calibri"/>
      <family val="2"/>
      <charset val="238"/>
    </font>
    <font>
      <sz val="10"/>
      <name val="Calibri"/>
      <family val="2"/>
      <charset val="238"/>
    </font>
    <font>
      <sz val="11"/>
      <name val="Calibri"/>
      <family val="2"/>
      <charset val="238"/>
    </font>
    <font>
      <u/>
      <sz val="10"/>
      <name val="Arial"/>
      <family val="2"/>
      <charset val="238"/>
    </font>
    <font>
      <sz val="11"/>
      <color theme="1"/>
      <name val="Calibri"/>
      <family val="2"/>
      <charset val="238"/>
      <scheme val="minor"/>
    </font>
    <font>
      <b/>
      <sz val="11"/>
      <color theme="1"/>
      <name val="Calibri"/>
      <family val="2"/>
      <charset val="238"/>
      <scheme val="minor"/>
    </font>
    <font>
      <sz val="11"/>
      <name val="Calibri"/>
      <family val="2"/>
      <charset val="238"/>
      <scheme val="minor"/>
    </font>
    <font>
      <sz val="11"/>
      <color theme="1"/>
      <name val="Arial"/>
      <family val="2"/>
    </font>
    <font>
      <sz val="8"/>
      <color rgb="FF000000"/>
      <name val="Verdana"/>
      <family val="2"/>
      <charset val="238"/>
    </font>
    <font>
      <sz val="10"/>
      <color theme="1"/>
      <name val="Arial"/>
      <family val="2"/>
      <charset val="238"/>
    </font>
    <font>
      <sz val="11"/>
      <name val="Arial"/>
      <family val="2"/>
    </font>
    <font>
      <sz val="10"/>
      <color rgb="FF000000"/>
      <name val="Arial"/>
      <family val="2"/>
      <charset val="238"/>
    </font>
    <font>
      <sz val="10"/>
      <color rgb="FF222222"/>
      <name val="Arial"/>
      <family val="2"/>
      <charset val="238"/>
    </font>
    <font>
      <sz val="11"/>
      <color theme="1"/>
      <name val="Calibri"/>
      <family val="2"/>
      <charset val="238"/>
    </font>
    <font>
      <b/>
      <sz val="12"/>
      <name val="Arial"/>
      <family val="2"/>
      <charset val="238"/>
    </font>
    <font>
      <b/>
      <sz val="12"/>
      <color indexed="8"/>
      <name val="Arial"/>
      <family val="2"/>
      <charset val="238"/>
    </font>
    <font>
      <sz val="10"/>
      <color rgb="FFCC0000"/>
      <name val="Calibri"/>
      <family val="2"/>
      <charset val="238"/>
    </font>
    <font>
      <u/>
      <sz val="10"/>
      <color rgb="FF0000FF"/>
      <name val="Arial"/>
      <family val="2"/>
      <charset val="238"/>
    </font>
    <font>
      <sz val="9"/>
      <color rgb="FF000000"/>
      <name val="Arial"/>
      <family val="2"/>
      <charset val="238"/>
    </font>
    <font>
      <sz val="9"/>
      <color rgb="FF2F3E46"/>
      <name val="Arial"/>
      <family val="2"/>
      <charset val="238"/>
    </font>
    <font>
      <sz val="10"/>
      <color rgb="FFFF0000"/>
      <name val="Arial"/>
      <family val="2"/>
      <charset val="238"/>
    </font>
    <font>
      <sz val="12"/>
      <name val="Arial"/>
      <family val="2"/>
      <charset val="238"/>
    </font>
    <font>
      <b/>
      <sz val="10"/>
      <color indexed="8"/>
      <name val="Arial"/>
      <family val="2"/>
      <charset val="238"/>
    </font>
    <font>
      <sz val="18"/>
      <name val="Arial"/>
      <family val="2"/>
    </font>
    <font>
      <sz val="10"/>
      <name val="Arial"/>
      <family val="2"/>
    </font>
    <font>
      <b/>
      <sz val="10"/>
      <color rgb="FF000000"/>
      <name val="Arial"/>
      <family val="2"/>
      <charset val="238"/>
    </font>
    <font>
      <b/>
      <sz val="10"/>
      <name val="Arial"/>
      <family val="2"/>
    </font>
    <font>
      <sz val="10"/>
      <color rgb="FF2F3E46"/>
      <name val="Arial"/>
      <family val="2"/>
    </font>
    <font>
      <i/>
      <sz val="11"/>
      <color rgb="FF7F7F7F"/>
      <name val="Calibri"/>
      <family val="2"/>
      <charset val="238"/>
      <scheme val="minor"/>
    </font>
    <font>
      <sz val="10"/>
      <name val="Arial"/>
      <family val="2"/>
      <charset val="1"/>
    </font>
    <font>
      <sz val="10"/>
      <color indexed="8"/>
      <name val="Arial"/>
      <family val="2"/>
    </font>
  </fonts>
  <fills count="1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solid">
        <fgColor theme="3" tint="0.79998168889431442"/>
        <bgColor indexed="64"/>
      </patternFill>
    </fill>
    <fill>
      <patternFill patternType="solid">
        <fgColor rgb="FFC5D9F1"/>
        <bgColor rgb="FF000000"/>
      </patternFill>
    </fill>
    <fill>
      <patternFill patternType="solid">
        <fgColor rgb="FFC5D9F1"/>
        <bgColor rgb="FFC0C0C0"/>
      </patternFill>
    </fill>
    <fill>
      <patternFill patternType="solid">
        <fgColor rgb="FFC0C0C0"/>
        <bgColor rgb="FF000000"/>
      </patternFill>
    </fill>
    <fill>
      <patternFill patternType="solid">
        <fgColor rgb="FFFFFFFF"/>
        <bgColor rgb="FF000000"/>
      </patternFill>
    </fill>
    <fill>
      <patternFill patternType="solid">
        <fgColor rgb="FFC0C0C0"/>
        <bgColor rgb="FFBFBFBF"/>
      </patternFill>
    </fill>
    <fill>
      <patternFill patternType="solid">
        <fgColor rgb="FFFFFFFF"/>
        <bgColor rgb="FFFFFFCC"/>
      </patternFill>
    </fill>
    <fill>
      <patternFill patternType="solid">
        <fgColor rgb="FFFFFF00"/>
        <bgColor indexed="64"/>
      </patternFill>
    </fill>
  </fills>
  <borders count="46">
    <border>
      <left/>
      <right/>
      <top/>
      <bottom/>
      <diagonal/>
    </border>
    <border>
      <left/>
      <right/>
      <top/>
      <bottom style="thin">
        <color auto="1"/>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thin">
        <color auto="1"/>
      </left>
      <right/>
      <top style="thin">
        <color auto="1"/>
      </top>
      <bottom/>
      <diagonal/>
    </border>
    <border>
      <left/>
      <right/>
      <top style="thin">
        <color auto="1"/>
      </top>
      <bottom/>
      <diagonal/>
    </border>
    <border>
      <left style="thin">
        <color rgb="FF333300"/>
      </left>
      <right style="thin">
        <color rgb="FF333300"/>
      </right>
      <top/>
      <bottom style="thin">
        <color rgb="FF333300"/>
      </bottom>
      <diagonal/>
    </border>
    <border>
      <left/>
      <right style="thin">
        <color auto="1"/>
      </right>
      <top style="thin">
        <color auto="1"/>
      </top>
      <bottom/>
      <diagonal/>
    </border>
    <border>
      <left style="thin">
        <color indexed="59"/>
      </left>
      <right style="thin">
        <color indexed="59"/>
      </right>
      <top/>
      <bottom style="thin">
        <color indexed="59"/>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rgb="FF333300"/>
      </right>
      <top/>
      <bottom style="thin">
        <color rgb="FF333300"/>
      </bottom>
      <diagonal/>
    </border>
    <border>
      <left style="medium">
        <color auto="1"/>
      </left>
      <right style="medium">
        <color auto="1"/>
      </right>
      <top style="medium">
        <color auto="1"/>
      </top>
      <bottom/>
      <diagonal/>
    </border>
    <border>
      <left style="medium">
        <color auto="1"/>
      </left>
      <right style="medium">
        <color auto="1"/>
      </right>
      <top/>
      <bottom style="thin">
        <color indexed="59"/>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bottom style="thin">
        <color auto="1"/>
      </bottom>
      <diagonal/>
    </border>
    <border>
      <left style="medium">
        <color auto="1"/>
      </left>
      <right style="thin">
        <color indexed="59"/>
      </right>
      <top/>
      <bottom style="thin">
        <color indexed="59"/>
      </bottom>
      <diagonal/>
    </border>
    <border>
      <left style="thin">
        <color indexed="59"/>
      </left>
      <right style="medium">
        <color auto="1"/>
      </right>
      <top/>
      <bottom style="thin">
        <color indexed="59"/>
      </bottom>
      <diagonal/>
    </border>
    <border>
      <left style="medium">
        <color auto="1"/>
      </left>
      <right style="thin">
        <color rgb="FF333300"/>
      </right>
      <top/>
      <bottom style="thin">
        <color rgb="FF333300"/>
      </bottom>
      <diagonal/>
    </border>
    <border>
      <left style="thin">
        <color rgb="FF333300"/>
      </left>
      <right style="medium">
        <color auto="1"/>
      </right>
      <top/>
      <bottom style="thin">
        <color rgb="FF333300"/>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rgb="FF333300"/>
      </bottom>
      <diagonal/>
    </border>
    <border>
      <left style="medium">
        <color auto="1"/>
      </left>
      <right style="thin">
        <color rgb="FF333399"/>
      </right>
      <top/>
      <bottom style="thin">
        <color rgb="FF333399"/>
      </bottom>
      <diagonal/>
    </border>
    <border>
      <left style="thin">
        <color rgb="FF333399"/>
      </left>
      <right style="thin">
        <color rgb="FF333399"/>
      </right>
      <top/>
      <bottom style="thin">
        <color rgb="FF333399"/>
      </bottom>
      <diagonal/>
    </border>
    <border>
      <left style="thin">
        <color rgb="FF333399"/>
      </left>
      <right style="medium">
        <color auto="1"/>
      </right>
      <top/>
      <bottom style="thin">
        <color rgb="FF333399"/>
      </bottom>
      <diagonal/>
    </border>
    <border>
      <left style="thin">
        <color indexed="64"/>
      </left>
      <right style="thin">
        <color indexed="64"/>
      </right>
      <top/>
      <bottom style="thin">
        <color indexed="64"/>
      </bottom>
      <diagonal/>
    </border>
    <border>
      <left style="medium">
        <color auto="1"/>
      </left>
      <right/>
      <top style="thin">
        <color auto="1"/>
      </top>
      <bottom style="thin">
        <color auto="1"/>
      </bottom>
      <diagonal/>
    </border>
  </borders>
  <cellStyleXfs count="8">
    <xf numFmtId="0" fontId="0" fillId="0" borderId="0"/>
    <xf numFmtId="0" fontId="4" fillId="0" borderId="0" applyNumberFormat="0" applyFill="0" applyBorder="0" applyAlignment="0" applyProtection="0">
      <alignment vertical="top"/>
      <protection locked="0"/>
    </xf>
    <xf numFmtId="0" fontId="2" fillId="0" borderId="0"/>
    <xf numFmtId="0" fontId="19" fillId="0" borderId="0"/>
    <xf numFmtId="0" fontId="2" fillId="0" borderId="0"/>
    <xf numFmtId="0" fontId="2" fillId="0" borderId="0"/>
    <xf numFmtId="0" fontId="31" fillId="0" borderId="0" applyBorder="0" applyProtection="0"/>
    <xf numFmtId="0" fontId="43" fillId="0" borderId="0" applyNumberFormat="0" applyFill="0" applyBorder="0" applyAlignment="0" applyProtection="0"/>
  </cellStyleXfs>
  <cellXfs count="401">
    <xf numFmtId="0" fontId="0" fillId="0" borderId="0" xfId="0"/>
    <xf numFmtId="0" fontId="19" fillId="0" borderId="0" xfId="3"/>
    <xf numFmtId="0" fontId="19" fillId="0" borderId="1" xfId="3" applyBorder="1"/>
    <xf numFmtId="0" fontId="19" fillId="2" borderId="1" xfId="3" applyFill="1" applyBorder="1"/>
    <xf numFmtId="0" fontId="19" fillId="2" borderId="0" xfId="3" applyFill="1"/>
    <xf numFmtId="0" fontId="19" fillId="3" borderId="0" xfId="3" applyFill="1"/>
    <xf numFmtId="0" fontId="6" fillId="0" borderId="0" xfId="3" applyFont="1"/>
    <xf numFmtId="0" fontId="5" fillId="0" borderId="0" xfId="3" applyFont="1"/>
    <xf numFmtId="0" fontId="9" fillId="0" borderId="1" xfId="0" applyNumberFormat="1" applyFont="1" applyFill="1" applyBorder="1" applyAlignment="1">
      <alignment horizontal="left" vertical="center" wrapText="1"/>
    </xf>
    <xf numFmtId="0" fontId="0" fillId="0" borderId="0" xfId="0" applyNumberFormat="1" applyAlignment="1" applyProtection="1">
      <alignment horizontal="right" wrapText="1"/>
      <protection locked="0"/>
    </xf>
    <xf numFmtId="0" fontId="0" fillId="0" borderId="0" xfId="0" applyNumberFormat="1" applyAlignment="1" applyProtection="1">
      <alignment wrapText="1"/>
      <protection locked="0"/>
    </xf>
    <xf numFmtId="0" fontId="2" fillId="0" borderId="0" xfId="0" applyNumberFormat="1" applyFont="1" applyAlignment="1" applyProtection="1">
      <alignment wrapText="1"/>
      <protection locked="0"/>
    </xf>
    <xf numFmtId="0" fontId="0" fillId="0" borderId="0" xfId="0" applyNumberFormat="1" applyFill="1" applyAlignment="1" applyProtection="1">
      <alignment horizontal="right" wrapText="1"/>
      <protection locked="0"/>
    </xf>
    <xf numFmtId="0" fontId="0" fillId="0" borderId="0" xfId="0" applyNumberFormat="1" applyAlignment="1">
      <alignment horizontal="center" vertical="center" wrapText="1"/>
    </xf>
    <xf numFmtId="0" fontId="13" fillId="0" borderId="0" xfId="0" applyFont="1" applyFill="1" applyAlignment="1">
      <alignment wrapText="1"/>
    </xf>
    <xf numFmtId="0" fontId="7" fillId="0" borderId="0" xfId="0" applyFont="1" applyFill="1" applyAlignment="1">
      <alignment horizontal="left" vertical="top" wrapText="1"/>
    </xf>
    <xf numFmtId="0" fontId="7" fillId="0" borderId="0" xfId="0" applyNumberFormat="1" applyFont="1" applyFill="1" applyAlignment="1">
      <alignment horizontal="left" vertical="top" wrapText="1"/>
    </xf>
    <xf numFmtId="49" fontId="7" fillId="0" borderId="0" xfId="0" applyNumberFormat="1" applyFont="1" applyAlignment="1">
      <alignment horizontal="left" vertical="top" wrapText="1"/>
    </xf>
    <xf numFmtId="2" fontId="7" fillId="0" borderId="0" xfId="0" applyNumberFormat="1" applyFont="1" applyAlignment="1">
      <alignment wrapText="1"/>
    </xf>
    <xf numFmtId="0" fontId="7" fillId="0" borderId="0" xfId="0" applyFont="1" applyAlignment="1">
      <alignment wrapText="1"/>
    </xf>
    <xf numFmtId="0" fontId="7" fillId="0" borderId="0" xfId="0" applyFont="1" applyAlignment="1">
      <alignment horizontal="left" vertical="top" wrapText="1"/>
    </xf>
    <xf numFmtId="2"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4" borderId="0" xfId="0" applyFont="1" applyFill="1" applyAlignment="1">
      <alignment horizontal="center" vertical="center" wrapText="1"/>
    </xf>
    <xf numFmtId="0" fontId="0" fillId="0" borderId="0" xfId="0" applyProtection="1">
      <protection locked="0"/>
    </xf>
    <xf numFmtId="49" fontId="7" fillId="0" borderId="0" xfId="0" applyNumberFormat="1" applyFont="1" applyFill="1" applyAlignment="1">
      <alignment horizontal="left" vertical="top" wrapText="1"/>
    </xf>
    <xf numFmtId="0" fontId="7" fillId="0" borderId="0" xfId="0" applyFont="1" applyFill="1" applyAlignment="1">
      <alignment horizontal="left" vertical="center" wrapText="1"/>
    </xf>
    <xf numFmtId="0" fontId="7" fillId="0" borderId="0" xfId="0" applyNumberFormat="1" applyFont="1" applyAlignment="1">
      <alignment horizontal="left" vertical="top" wrapText="1"/>
    </xf>
    <xf numFmtId="0" fontId="2" fillId="0" borderId="0" xfId="2"/>
    <xf numFmtId="0" fontId="2" fillId="0" borderId="0" xfId="2" applyAlignment="1">
      <alignment horizontal="center" wrapText="1"/>
    </xf>
    <xf numFmtId="0" fontId="2" fillId="0" borderId="0" xfId="2" applyAlignment="1">
      <alignment horizontal="right" vertical="center"/>
    </xf>
    <xf numFmtId="0" fontId="8" fillId="0" borderId="0" xfId="2" applyFont="1" applyAlignment="1">
      <alignment horizontal="right" vertical="center"/>
    </xf>
    <xf numFmtId="0" fontId="2" fillId="0" borderId="0" xfId="2" applyFont="1"/>
    <xf numFmtId="0" fontId="2" fillId="0" borderId="0" xfId="2" applyFont="1" applyFill="1"/>
    <xf numFmtId="0" fontId="0" fillId="0" borderId="0" xfId="0" applyFill="1" applyAlignment="1" applyProtection="1">
      <alignment horizontal="right"/>
      <protection locked="0"/>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10" fillId="0" borderId="1" xfId="0" applyNumberFormat="1" applyFont="1" applyFill="1" applyBorder="1" applyAlignment="1">
      <alignment vertical="center" wrapText="1"/>
    </xf>
    <xf numFmtId="0" fontId="10" fillId="0" borderId="4" xfId="0" applyNumberFormat="1" applyFont="1" applyFill="1" applyBorder="1" applyAlignment="1">
      <alignment vertical="center" wrapText="1"/>
    </xf>
    <xf numFmtId="0" fontId="9" fillId="5" borderId="5" xfId="0" applyNumberFormat="1" applyFont="1" applyFill="1" applyBorder="1" applyAlignment="1">
      <alignment vertical="center" wrapText="1"/>
    </xf>
    <xf numFmtId="0" fontId="11" fillId="5" borderId="6" xfId="0" applyNumberFormat="1" applyFont="1" applyFill="1" applyBorder="1" applyAlignment="1">
      <alignment vertical="center" wrapText="1"/>
    </xf>
    <xf numFmtId="0" fontId="9" fillId="5" borderId="7" xfId="0" applyNumberFormat="1" applyFont="1" applyFill="1" applyBorder="1" applyAlignment="1">
      <alignment vertical="center" wrapText="1"/>
    </xf>
    <xf numFmtId="0" fontId="14" fillId="0" borderId="0" xfId="0" applyFont="1" applyFill="1" applyAlignment="1">
      <alignment horizontal="left" indent="1"/>
    </xf>
    <xf numFmtId="0" fontId="2" fillId="0" borderId="0" xfId="2" applyFill="1" applyAlignment="1">
      <alignment horizontal="left" vertical="top" wrapText="1"/>
    </xf>
    <xf numFmtId="0" fontId="2" fillId="0" borderId="0" xfId="2" applyAlignment="1">
      <alignment horizontal="left" vertical="top" wrapText="1"/>
    </xf>
    <xf numFmtId="0" fontId="8" fillId="0" borderId="0" xfId="2" applyFont="1" applyAlignment="1">
      <alignment horizontal="left" vertical="top" wrapText="1"/>
    </xf>
    <xf numFmtId="0" fontId="2" fillId="0" borderId="0" xfId="2" applyFont="1" applyFill="1" applyAlignment="1">
      <alignment horizontal="left" vertical="top" wrapText="1"/>
    </xf>
    <xf numFmtId="0" fontId="4" fillId="0" borderId="0" xfId="1" applyAlignment="1" applyProtection="1">
      <alignment horizontal="left" vertical="top" wrapText="1"/>
    </xf>
    <xf numFmtId="0" fontId="2" fillId="0" borderId="0" xfId="1" applyFont="1" applyAlignment="1" applyProtection="1">
      <alignment horizontal="left" vertical="top" wrapText="1"/>
    </xf>
    <xf numFmtId="0" fontId="12" fillId="0" borderId="0" xfId="2" applyFont="1" applyBorder="1" applyAlignment="1">
      <alignment horizontal="left" vertical="top" wrapText="1"/>
    </xf>
    <xf numFmtId="0" fontId="8" fillId="0" borderId="0" xfId="2" applyFont="1" applyAlignment="1">
      <alignment horizontal="right" vertical="top" wrapText="1"/>
    </xf>
    <xf numFmtId="0" fontId="8" fillId="0" borderId="0" xfId="2" applyFont="1" applyAlignment="1">
      <alignment horizontal="right" vertical="top" wrapText="1" indent="1"/>
    </xf>
    <xf numFmtId="0" fontId="15" fillId="3" borderId="0" xfId="3" applyFont="1" applyFill="1"/>
    <xf numFmtId="0" fontId="15" fillId="2" borderId="0" xfId="3" applyFont="1" applyFill="1"/>
    <xf numFmtId="0" fontId="16" fillId="0" borderId="0" xfId="2" applyFont="1"/>
    <xf numFmtId="0" fontId="17" fillId="0" borderId="0" xfId="2" applyFont="1"/>
    <xf numFmtId="0" fontId="17" fillId="0" borderId="0" xfId="2" applyFont="1" applyFill="1"/>
    <xf numFmtId="0" fontId="8" fillId="0" borderId="0" xfId="0" applyFont="1" applyFill="1" applyBorder="1" applyAlignment="1" applyProtection="1">
      <alignment horizontal="center"/>
      <protection locked="0"/>
    </xf>
    <xf numFmtId="49" fontId="8" fillId="0" borderId="0" xfId="0" applyNumberFormat="1" applyFont="1" applyFill="1" applyAlignment="1">
      <alignment horizontal="left" vertical="top"/>
    </xf>
    <xf numFmtId="0" fontId="8" fillId="3" borderId="6" xfId="0" applyNumberFormat="1" applyFont="1" applyFill="1" applyBorder="1" applyAlignment="1" applyProtection="1">
      <alignment horizontal="center" vertical="center" wrapText="1"/>
      <protection locked="0"/>
    </xf>
    <xf numFmtId="0" fontId="0" fillId="7" borderId="0" xfId="0" applyNumberFormat="1" applyFill="1" applyAlignment="1" applyProtection="1">
      <alignment wrapText="1"/>
      <protection locked="0"/>
    </xf>
    <xf numFmtId="0" fontId="8" fillId="8" borderId="8" xfId="0" applyNumberFormat="1" applyFont="1" applyFill="1" applyBorder="1" applyAlignment="1" applyProtection="1">
      <alignment horizontal="center" wrapText="1"/>
      <protection locked="0"/>
    </xf>
    <xf numFmtId="0" fontId="8" fillId="0" borderId="0" xfId="0" applyNumberFormat="1" applyFont="1" applyAlignment="1" applyProtection="1">
      <alignment horizontal="center" wrapText="1"/>
      <protection locked="0"/>
    </xf>
    <xf numFmtId="0" fontId="2" fillId="0" borderId="8" xfId="0" applyNumberFormat="1" applyFont="1" applyFill="1" applyBorder="1" applyAlignment="1">
      <alignment horizontal="left" vertical="top" wrapText="1"/>
    </xf>
    <xf numFmtId="0" fontId="2" fillId="0" borderId="8" xfId="0" applyFont="1" applyFill="1" applyBorder="1" applyAlignment="1">
      <alignment horizontal="left" vertical="top" wrapText="1"/>
    </xf>
    <xf numFmtId="0" fontId="0" fillId="7" borderId="8" xfId="0" applyFill="1" applyBorder="1" applyAlignment="1">
      <alignment horizontal="left" vertical="top" wrapText="1"/>
    </xf>
    <xf numFmtId="0" fontId="19" fillId="7" borderId="8" xfId="3" applyFill="1" applyBorder="1" applyAlignment="1">
      <alignment horizontal="left" vertical="top" wrapText="1"/>
    </xf>
    <xf numFmtId="0" fontId="2" fillId="0" borderId="8" xfId="0" applyFont="1" applyBorder="1" applyAlignment="1">
      <alignment horizontal="left" vertical="top" wrapText="1"/>
    </xf>
    <xf numFmtId="0" fontId="2" fillId="0" borderId="8" xfId="3" applyFont="1" applyFill="1" applyBorder="1" applyAlignment="1">
      <alignment horizontal="left" vertical="top"/>
    </xf>
    <xf numFmtId="0" fontId="2" fillId="0" borderId="8" xfId="3" applyFont="1" applyFill="1" applyBorder="1" applyAlignment="1">
      <alignment horizontal="left" vertical="top" wrapText="1"/>
    </xf>
    <xf numFmtId="0" fontId="0" fillId="0" borderId="8" xfId="0" applyBorder="1" applyAlignment="1" applyProtection="1">
      <alignment horizontal="left" vertical="top" wrapText="1"/>
      <protection locked="0"/>
    </xf>
    <xf numFmtId="0" fontId="2" fillId="0" borderId="8" xfId="0" applyNumberFormat="1" applyFont="1" applyFill="1" applyBorder="1" applyAlignment="1">
      <alignment horizontal="left" vertical="top"/>
    </xf>
    <xf numFmtId="0" fontId="2" fillId="7" borderId="8" xfId="3" applyNumberFormat="1" applyFont="1" applyFill="1" applyBorder="1" applyAlignment="1">
      <alignment horizontal="left" vertical="top"/>
    </xf>
    <xf numFmtId="0" fontId="2" fillId="7" borderId="8" xfId="0" applyNumberFormat="1" applyFont="1" applyFill="1" applyBorder="1" applyAlignment="1">
      <alignment horizontal="left" vertical="top"/>
    </xf>
    <xf numFmtId="0" fontId="0" fillId="0" borderId="8" xfId="0" applyBorder="1" applyAlignment="1">
      <alignment horizontal="left" vertical="top" wrapText="1"/>
    </xf>
    <xf numFmtId="4" fontId="2" fillId="0" borderId="8" xfId="0" applyNumberFormat="1" applyFont="1" applyFill="1" applyBorder="1" applyAlignment="1">
      <alignment horizontal="left" vertical="top" wrapText="1"/>
    </xf>
    <xf numFmtId="3" fontId="2" fillId="0" borderId="8" xfId="0" applyNumberFormat="1" applyFont="1" applyFill="1" applyBorder="1" applyAlignment="1">
      <alignment horizontal="right" vertical="top" wrapText="1"/>
    </xf>
    <xf numFmtId="0" fontId="2" fillId="7" borderId="8" xfId="0" applyFont="1" applyFill="1" applyBorder="1" applyAlignment="1">
      <alignment horizontal="left" vertical="top" wrapText="1"/>
    </xf>
    <xf numFmtId="0" fontId="0" fillId="0" borderId="8" xfId="0" applyFill="1" applyBorder="1" applyAlignment="1">
      <alignment horizontal="left" vertical="top" wrapText="1"/>
    </xf>
    <xf numFmtId="0" fontId="21" fillId="0" borderId="8" xfId="0" applyFont="1" applyFill="1" applyBorder="1" applyAlignment="1">
      <alignment horizontal="left" vertical="top" wrapText="1"/>
    </xf>
    <xf numFmtId="0" fontId="22" fillId="7" borderId="8" xfId="0" applyFont="1" applyFill="1" applyBorder="1" applyAlignment="1">
      <alignment horizontal="left" vertical="top" wrapText="1"/>
    </xf>
    <xf numFmtId="49" fontId="2" fillId="0" borderId="8" xfId="0" applyNumberFormat="1" applyFont="1" applyFill="1" applyBorder="1" applyAlignment="1">
      <alignment horizontal="left" vertical="top" wrapText="1"/>
    </xf>
    <xf numFmtId="0" fontId="0" fillId="0" borderId="8" xfId="0" applyFont="1" applyFill="1" applyBorder="1" applyAlignment="1">
      <alignment horizontal="left" vertical="top" wrapText="1"/>
    </xf>
    <xf numFmtId="0" fontId="2" fillId="0" borderId="8" xfId="0" applyFont="1" applyFill="1" applyBorder="1" applyAlignment="1" applyProtection="1">
      <alignment horizontal="left" vertical="top" wrapText="1"/>
      <protection locked="0"/>
    </xf>
    <xf numFmtId="49" fontId="0" fillId="0" borderId="8" xfId="0" applyNumberFormat="1" applyFont="1" applyFill="1" applyBorder="1" applyAlignment="1">
      <alignment horizontal="left" vertical="top" wrapText="1"/>
    </xf>
    <xf numFmtId="0" fontId="24" fillId="0" borderId="8" xfId="0" applyFont="1" applyFill="1" applyBorder="1" applyAlignment="1">
      <alignment horizontal="left" vertical="top" wrapText="1"/>
    </xf>
    <xf numFmtId="0" fontId="0" fillId="0" borderId="8" xfId="0" applyFont="1" applyFill="1" applyBorder="1" applyAlignment="1" applyProtection="1">
      <alignment horizontal="left" vertical="top" wrapText="1"/>
      <protection locked="0"/>
    </xf>
    <xf numFmtId="3" fontId="2" fillId="0" borderId="8" xfId="0" applyNumberFormat="1" applyFont="1" applyFill="1" applyBorder="1" applyAlignment="1">
      <alignment horizontal="right" vertical="top"/>
    </xf>
    <xf numFmtId="0" fontId="25" fillId="0" borderId="8" xfId="0" applyFont="1" applyBorder="1" applyAlignment="1">
      <alignment vertical="center" wrapText="1"/>
    </xf>
    <xf numFmtId="4" fontId="2" fillId="7" borderId="8" xfId="0" applyNumberFormat="1" applyFont="1" applyFill="1" applyBorder="1" applyAlignment="1">
      <alignment horizontal="left" vertical="top" wrapText="1"/>
    </xf>
    <xf numFmtId="0" fontId="12" fillId="0" borderId="8" xfId="0" applyFont="1" applyFill="1" applyBorder="1" applyAlignment="1">
      <alignment vertical="top" wrapText="1"/>
    </xf>
    <xf numFmtId="0" fontId="0" fillId="0" borderId="8" xfId="0" applyNumberFormat="1" applyFont="1" applyFill="1" applyBorder="1" applyAlignment="1">
      <alignment horizontal="left" vertical="top" wrapText="1"/>
    </xf>
    <xf numFmtId="0" fontId="2" fillId="7" borderId="8" xfId="3" applyFont="1" applyFill="1" applyBorder="1" applyAlignment="1">
      <alignment horizontal="left" vertical="top" wrapText="1"/>
    </xf>
    <xf numFmtId="0" fontId="22" fillId="7" borderId="8" xfId="3" applyFont="1" applyFill="1" applyBorder="1" applyAlignment="1">
      <alignment horizontal="left" vertical="top" wrapText="1"/>
    </xf>
    <xf numFmtId="0" fontId="19" fillId="0" borderId="8" xfId="3" applyFill="1" applyBorder="1" applyAlignment="1">
      <alignment horizontal="left" vertical="top" wrapText="1"/>
    </xf>
    <xf numFmtId="0" fontId="21" fillId="0" borderId="8" xfId="3" applyFont="1" applyFill="1" applyBorder="1" applyAlignment="1">
      <alignment horizontal="left" vertical="top" wrapText="1"/>
    </xf>
    <xf numFmtId="0" fontId="0" fillId="0" borderId="8" xfId="0" applyBorder="1" applyAlignment="1">
      <alignment horizontal="left" wrapText="1"/>
    </xf>
    <xf numFmtId="4" fontId="2" fillId="0" borderId="8" xfId="0" applyNumberFormat="1" applyFont="1" applyBorder="1" applyAlignment="1">
      <alignment horizontal="left" vertical="top" wrapText="1"/>
    </xf>
    <xf numFmtId="3" fontId="2" fillId="0" borderId="8" xfId="0" applyNumberFormat="1" applyFont="1" applyBorder="1" applyAlignment="1">
      <alignment horizontal="right" vertical="top" wrapText="1"/>
    </xf>
    <xf numFmtId="2" fontId="2" fillId="0" borderId="8" xfId="0" applyNumberFormat="1" applyFont="1" applyBorder="1" applyAlignment="1">
      <alignment horizontal="left" vertical="top" wrapText="1"/>
    </xf>
    <xf numFmtId="0" fontId="2" fillId="0" borderId="8" xfId="3" applyNumberFormat="1" applyFont="1" applyFill="1" applyBorder="1" applyAlignment="1">
      <alignment horizontal="left" vertical="top" wrapText="1"/>
    </xf>
    <xf numFmtId="4" fontId="2" fillId="0" borderId="8" xfId="3" applyNumberFormat="1" applyFont="1" applyFill="1" applyBorder="1" applyAlignment="1">
      <alignment horizontal="left" vertical="top" wrapText="1"/>
    </xf>
    <xf numFmtId="3" fontId="2" fillId="0" borderId="8" xfId="3" applyNumberFormat="1" applyFont="1" applyFill="1" applyBorder="1" applyAlignment="1">
      <alignment horizontal="right" vertical="top" wrapText="1"/>
    </xf>
    <xf numFmtId="0" fontId="0" fillId="0" borderId="8" xfId="0" applyFill="1" applyBorder="1" applyAlignment="1" applyProtection="1">
      <alignment horizontal="left" vertical="top" wrapText="1"/>
      <protection locked="0"/>
    </xf>
    <xf numFmtId="0" fontId="0" fillId="0" borderId="8" xfId="0" applyFont="1" applyFill="1" applyBorder="1" applyAlignment="1">
      <alignment vertical="top" wrapText="1"/>
    </xf>
    <xf numFmtId="0" fontId="12" fillId="0" borderId="8" xfId="0" applyFont="1" applyFill="1" applyBorder="1" applyAlignment="1">
      <alignment horizontal="left" vertical="top" wrapText="1"/>
    </xf>
    <xf numFmtId="0" fontId="12" fillId="7" borderId="8" xfId="0" applyFont="1" applyFill="1" applyBorder="1" applyAlignment="1">
      <alignment horizontal="left" vertical="top" wrapText="1"/>
    </xf>
    <xf numFmtId="4" fontId="2" fillId="7" borderId="8" xfId="3" applyNumberFormat="1" applyFont="1" applyFill="1" applyBorder="1" applyAlignment="1">
      <alignment horizontal="left" vertical="top" wrapText="1"/>
    </xf>
    <xf numFmtId="4" fontId="12" fillId="0" borderId="8" xfId="0" applyNumberFormat="1" applyFont="1" applyFill="1" applyBorder="1" applyAlignment="1">
      <alignment horizontal="left" vertical="top" wrapText="1"/>
    </xf>
    <xf numFmtId="2" fontId="2" fillId="0" borderId="8" xfId="0" applyNumberFormat="1" applyFont="1" applyFill="1" applyBorder="1" applyAlignment="1">
      <alignment horizontal="left" vertical="top" wrapText="1"/>
    </xf>
    <xf numFmtId="0" fontId="2" fillId="0" borderId="8" xfId="0" applyFont="1" applyFill="1" applyBorder="1" applyAlignment="1">
      <alignment horizontal="left" vertical="top"/>
    </xf>
    <xf numFmtId="49" fontId="2" fillId="0" borderId="8" xfId="0" applyNumberFormat="1" applyFont="1" applyFill="1" applyBorder="1" applyAlignment="1">
      <alignment horizontal="left" vertical="top"/>
    </xf>
    <xf numFmtId="14" fontId="2" fillId="0" borderId="8" xfId="0" applyNumberFormat="1" applyFont="1" applyFill="1" applyBorder="1" applyAlignment="1">
      <alignment horizontal="left" vertical="top"/>
    </xf>
    <xf numFmtId="3" fontId="12" fillId="0" borderId="8" xfId="0" applyNumberFormat="1" applyFont="1" applyFill="1" applyBorder="1" applyAlignment="1">
      <alignment horizontal="right" vertical="top" wrapText="1"/>
    </xf>
    <xf numFmtId="0" fontId="27" fillId="0" borderId="8" xfId="0" applyFont="1" applyBorder="1" applyAlignment="1">
      <alignment horizontal="left" vertical="top" wrapText="1"/>
    </xf>
    <xf numFmtId="0" fontId="24" fillId="0" borderId="8" xfId="0" applyFont="1" applyBorder="1" applyAlignment="1">
      <alignment horizontal="left" vertical="top" wrapText="1"/>
    </xf>
    <xf numFmtId="0" fontId="28" fillId="0" borderId="8" xfId="0" applyFont="1" applyBorder="1" applyAlignment="1">
      <alignment horizontal="justify" vertical="center"/>
    </xf>
    <xf numFmtId="0" fontId="2" fillId="0" borderId="9" xfId="0" applyFont="1" applyFill="1" applyBorder="1" applyAlignment="1">
      <alignment horizontal="left" vertical="top" wrapText="1"/>
    </xf>
    <xf numFmtId="0" fontId="26" fillId="0" borderId="8" xfId="0" applyFont="1" applyBorder="1" applyAlignment="1">
      <alignment horizontal="left" vertical="top" wrapText="1"/>
    </xf>
    <xf numFmtId="0" fontId="2" fillId="0" borderId="20" xfId="0" applyFont="1" applyFill="1" applyBorder="1" applyAlignment="1">
      <alignment horizontal="left" vertical="top" wrapText="1"/>
    </xf>
    <xf numFmtId="3" fontId="26" fillId="0" borderId="8" xfId="0" applyNumberFormat="1" applyFont="1" applyBorder="1" applyAlignment="1">
      <alignment horizontal="right" vertical="top"/>
    </xf>
    <xf numFmtId="0" fontId="2" fillId="0" borderId="8" xfId="0" quotePrefix="1" applyFont="1" applyFill="1" applyBorder="1" applyAlignment="1">
      <alignment horizontal="left" vertical="top" wrapText="1"/>
    </xf>
    <xf numFmtId="3" fontId="2" fillId="0" borderId="8" xfId="3" applyNumberFormat="1" applyFont="1" applyFill="1" applyBorder="1" applyAlignment="1">
      <alignment horizontal="right" vertical="top"/>
    </xf>
    <xf numFmtId="0" fontId="29" fillId="0" borderId="8" xfId="0" applyFont="1" applyFill="1" applyBorder="1" applyAlignment="1">
      <alignment horizontal="left" vertical="top" wrapText="1"/>
    </xf>
    <xf numFmtId="0" fontId="29" fillId="0" borderId="8" xfId="0" applyFont="1" applyFill="1" applyBorder="1" applyAlignment="1">
      <alignment horizontal="left" vertical="top"/>
    </xf>
    <xf numFmtId="0" fontId="30" fillId="0" borderId="8" xfId="0" applyFont="1" applyFill="1" applyBorder="1" applyAlignment="1">
      <alignment horizontal="center" vertical="top"/>
    </xf>
    <xf numFmtId="0" fontId="29" fillId="0" borderId="8" xfId="3" applyFont="1" applyFill="1" applyBorder="1" applyAlignment="1">
      <alignment horizontal="left" vertical="top"/>
    </xf>
    <xf numFmtId="0" fontId="29" fillId="0" borderId="8" xfId="0" applyFont="1" applyBorder="1" applyAlignment="1">
      <alignment horizontal="left" vertical="top" wrapText="1"/>
    </xf>
    <xf numFmtId="0" fontId="29" fillId="0" borderId="8" xfId="3" applyFont="1" applyFill="1" applyBorder="1" applyAlignment="1">
      <alignment horizontal="left" vertical="top" wrapText="1"/>
    </xf>
    <xf numFmtId="0" fontId="29" fillId="0" borderId="8" xfId="0" applyFont="1" applyFill="1" applyBorder="1" applyAlignment="1" applyProtection="1">
      <alignment horizontal="left" vertical="top" wrapText="1"/>
      <protection locked="0"/>
    </xf>
    <xf numFmtId="0" fontId="30" fillId="0" borderId="8" xfId="0" applyFont="1" applyFill="1" applyBorder="1" applyAlignment="1">
      <alignment horizontal="left" vertical="top" wrapText="1"/>
    </xf>
    <xf numFmtId="4" fontId="2" fillId="0" borderId="8" xfId="5" applyNumberFormat="1" applyFont="1" applyFill="1" applyBorder="1" applyAlignment="1">
      <alignment horizontal="left" vertical="top" wrapText="1"/>
    </xf>
    <xf numFmtId="4" fontId="2" fillId="0" borderId="8" xfId="4" applyNumberFormat="1" applyFont="1" applyFill="1" applyBorder="1" applyAlignment="1">
      <alignment horizontal="left" vertical="top" wrapText="1"/>
    </xf>
    <xf numFmtId="4" fontId="2" fillId="0" borderId="8" xfId="5" applyNumberFormat="1" applyFont="1" applyFill="1" applyBorder="1" applyAlignment="1">
      <alignment horizontal="left" vertical="top"/>
    </xf>
    <xf numFmtId="4" fontId="2" fillId="0" borderId="8" xfId="4" applyNumberFormat="1" applyFont="1" applyFill="1" applyBorder="1" applyAlignment="1">
      <alignment horizontal="left" vertical="top"/>
    </xf>
    <xf numFmtId="4" fontId="2" fillId="0" borderId="8" xfId="6" applyNumberFormat="1" applyFont="1" applyBorder="1" applyAlignment="1" applyProtection="1">
      <alignment horizontal="left" vertical="top" wrapText="1"/>
    </xf>
    <xf numFmtId="4" fontId="0" fillId="0" borderId="8" xfId="0" applyNumberFormat="1" applyFill="1" applyBorder="1" applyAlignment="1" applyProtection="1">
      <alignment horizontal="left" vertical="top"/>
      <protection locked="0"/>
    </xf>
    <xf numFmtId="4" fontId="0" fillId="0" borderId="8" xfId="0" applyNumberFormat="1" applyBorder="1" applyAlignment="1" applyProtection="1">
      <alignment horizontal="left" vertical="top"/>
      <protection locked="0"/>
    </xf>
    <xf numFmtId="4" fontId="2" fillId="0" borderId="8" xfId="5" applyNumberFormat="1" applyFill="1" applyBorder="1" applyAlignment="1" applyProtection="1">
      <alignment horizontal="left" vertical="top" wrapText="1"/>
      <protection locked="0"/>
    </xf>
    <xf numFmtId="4" fontId="24" fillId="0" borderId="8" xfId="5" applyNumberFormat="1" applyFont="1" applyFill="1" applyBorder="1" applyAlignment="1" applyProtection="1">
      <alignment horizontal="left" vertical="top" wrapText="1"/>
      <protection locked="0"/>
    </xf>
    <xf numFmtId="4" fontId="2" fillId="0" borderId="8" xfId="4" applyNumberFormat="1" applyFont="1" applyBorder="1" applyAlignment="1">
      <alignment horizontal="left" vertical="top" wrapText="1"/>
    </xf>
    <xf numFmtId="0" fontId="2" fillId="0" borderId="9" xfId="0" applyFont="1" applyFill="1" applyBorder="1" applyAlignment="1">
      <alignment horizontal="left" vertical="top"/>
    </xf>
    <xf numFmtId="0" fontId="8" fillId="0" borderId="8" xfId="0" applyFont="1" applyFill="1" applyBorder="1" applyAlignment="1">
      <alignment horizontal="left" vertical="top" wrapText="1"/>
    </xf>
    <xf numFmtId="0" fontId="8" fillId="0" borderId="8" xfId="0" applyFont="1" applyFill="1" applyBorder="1" applyAlignment="1">
      <alignment horizontal="left" vertical="top"/>
    </xf>
    <xf numFmtId="0" fontId="2" fillId="0" borderId="8" xfId="0" applyFont="1" applyFill="1" applyBorder="1" applyAlignment="1" applyProtection="1">
      <alignment horizontal="center" vertical="top" wrapText="1"/>
      <protection locked="0"/>
    </xf>
    <xf numFmtId="0" fontId="35" fillId="0" borderId="8" xfId="3" applyFont="1" applyFill="1" applyBorder="1" applyAlignment="1">
      <alignment horizontal="left" vertical="top" wrapText="1"/>
    </xf>
    <xf numFmtId="0" fontId="0" fillId="0" borderId="8" xfId="0" applyBorder="1" applyAlignment="1" applyProtection="1">
      <alignment horizontal="right"/>
      <protection locked="0"/>
    </xf>
    <xf numFmtId="0" fontId="2" fillId="0" borderId="22" xfId="0" applyFont="1" applyFill="1" applyBorder="1" applyAlignment="1">
      <alignment horizontal="left" vertical="top" wrapText="1"/>
    </xf>
    <xf numFmtId="0" fontId="2" fillId="0" borderId="24" xfId="0" applyFont="1" applyFill="1" applyBorder="1" applyAlignment="1" applyProtection="1">
      <alignment horizontal="left" vertical="top" wrapText="1"/>
      <protection locked="0"/>
    </xf>
    <xf numFmtId="0" fontId="2" fillId="0" borderId="25" xfId="0" applyFont="1" applyFill="1" applyBorder="1" applyAlignment="1" applyProtection="1">
      <alignment horizontal="left" vertical="top" wrapText="1"/>
      <protection locked="0"/>
    </xf>
    <xf numFmtId="0" fontId="2" fillId="0" borderId="8" xfId="0" applyFont="1" applyFill="1" applyBorder="1" applyAlignment="1" applyProtection="1">
      <alignment horizontal="center" vertical="center" wrapText="1"/>
      <protection locked="0"/>
    </xf>
    <xf numFmtId="0" fontId="2" fillId="0" borderId="24" xfId="3" applyFont="1" applyFill="1" applyBorder="1" applyAlignment="1" applyProtection="1">
      <alignment horizontal="left" vertical="top" wrapText="1"/>
      <protection locked="0"/>
    </xf>
    <xf numFmtId="0" fontId="2" fillId="0" borderId="25" xfId="3" applyFont="1" applyFill="1" applyBorder="1" applyAlignment="1" applyProtection="1">
      <alignment horizontal="left" vertical="top" wrapText="1"/>
      <protection locked="0"/>
    </xf>
    <xf numFmtId="0" fontId="2" fillId="0" borderId="25" xfId="0" applyFont="1" applyBorder="1" applyAlignment="1">
      <alignment horizontal="left" vertical="top" wrapText="1"/>
    </xf>
    <xf numFmtId="0" fontId="2" fillId="0" borderId="24" xfId="0" applyFont="1"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2" fillId="0" borderId="25" xfId="3" applyFont="1" applyFill="1" applyBorder="1" applyAlignment="1">
      <alignment horizontal="left" vertical="top" wrapText="1"/>
    </xf>
    <xf numFmtId="0" fontId="35" fillId="0" borderId="24" xfId="3" applyFont="1" applyFill="1" applyBorder="1" applyAlignment="1" applyProtection="1">
      <alignment horizontal="left" vertical="top" wrapText="1"/>
      <protection locked="0"/>
    </xf>
    <xf numFmtId="0" fontId="35" fillId="0" borderId="25" xfId="3" applyFont="1" applyFill="1" applyBorder="1" applyAlignment="1" applyProtection="1">
      <alignment horizontal="left" vertical="top" wrapText="1"/>
      <protection locked="0"/>
    </xf>
    <xf numFmtId="0" fontId="2" fillId="0" borderId="25" xfId="0" applyFont="1" applyFill="1" applyBorder="1" applyAlignment="1">
      <alignment horizontal="left" vertical="top" wrapText="1"/>
    </xf>
    <xf numFmtId="0" fontId="0" fillId="0" borderId="0" xfId="0" applyNumberFormat="1" applyBorder="1" applyAlignment="1" applyProtection="1">
      <alignment wrapText="1"/>
      <protection locked="0"/>
    </xf>
    <xf numFmtId="0" fontId="0" fillId="0" borderId="0" xfId="0" applyNumberFormat="1" applyBorder="1" applyAlignment="1" applyProtection="1">
      <alignment horizontal="right" wrapText="1"/>
      <protection locked="0"/>
    </xf>
    <xf numFmtId="0" fontId="0" fillId="0" borderId="0" xfId="0" applyNumberFormat="1" applyBorder="1" applyAlignment="1">
      <alignment horizontal="center" vertical="center" wrapText="1"/>
    </xf>
    <xf numFmtId="0" fontId="0" fillId="0" borderId="0" xfId="0" applyNumberFormat="1" applyFill="1" applyBorder="1" applyAlignment="1" applyProtection="1">
      <alignment horizontal="right" wrapText="1"/>
      <protection locked="0"/>
    </xf>
    <xf numFmtId="0" fontId="8" fillId="8" borderId="12" xfId="0" applyNumberFormat="1" applyFont="1" applyFill="1" applyBorder="1" applyAlignment="1" applyProtection="1">
      <alignment horizontal="center" wrapText="1"/>
      <protection locked="0"/>
    </xf>
    <xf numFmtId="0" fontId="8" fillId="8" borderId="23" xfId="0" applyNumberFormat="1" applyFont="1" applyFill="1" applyBorder="1" applyAlignment="1" applyProtection="1">
      <alignment horizontal="center" wrapText="1"/>
      <protection locked="0"/>
    </xf>
    <xf numFmtId="0" fontId="8" fillId="10" borderId="23" xfId="0" applyFont="1" applyFill="1" applyBorder="1" applyAlignment="1">
      <alignment horizontal="left" vertical="top" wrapText="1"/>
    </xf>
    <xf numFmtId="0" fontId="8" fillId="10" borderId="23" xfId="0" applyFont="1" applyFill="1" applyBorder="1" applyAlignment="1">
      <alignment horizontal="left" vertical="top"/>
    </xf>
    <xf numFmtId="0" fontId="8" fillId="10" borderId="28" xfId="3" applyFont="1" applyFill="1" applyBorder="1" applyAlignment="1">
      <alignment horizontal="left" vertical="top" wrapText="1"/>
    </xf>
    <xf numFmtId="0" fontId="8" fillId="10" borderId="23" xfId="3" applyFont="1" applyFill="1" applyBorder="1" applyAlignment="1">
      <alignment horizontal="left" vertical="top"/>
    </xf>
    <xf numFmtId="0" fontId="8" fillId="10" borderId="23" xfId="3" applyFont="1" applyFill="1" applyBorder="1" applyAlignment="1">
      <alignment horizontal="left" vertical="top" wrapText="1"/>
    </xf>
    <xf numFmtId="3" fontId="8" fillId="10" borderId="23" xfId="0" applyNumberFormat="1" applyFont="1" applyFill="1" applyBorder="1" applyAlignment="1">
      <alignment horizontal="left" vertical="top" wrapText="1"/>
    </xf>
    <xf numFmtId="4" fontId="2" fillId="3" borderId="8" xfId="4" applyNumberFormat="1" applyFont="1" applyFill="1" applyBorder="1" applyAlignment="1" applyProtection="1">
      <alignment horizontal="left" vertical="top" wrapText="1"/>
      <protection locked="0"/>
    </xf>
    <xf numFmtId="0" fontId="0" fillId="0" borderId="8" xfId="0" applyFont="1" applyBorder="1" applyAlignment="1">
      <alignment vertical="center"/>
    </xf>
    <xf numFmtId="0" fontId="23" fillId="0" borderId="8" xfId="0" applyFont="1" applyBorder="1" applyAlignment="1">
      <alignment vertical="top"/>
    </xf>
    <xf numFmtId="2" fontId="2" fillId="0" borderId="8" xfId="3" applyNumberFormat="1" applyFont="1" applyFill="1" applyBorder="1" applyAlignment="1">
      <alignment horizontal="left" vertical="top" wrapText="1"/>
    </xf>
    <xf numFmtId="0" fontId="2" fillId="0" borderId="8" xfId="3" applyFont="1" applyFill="1" applyBorder="1" applyAlignment="1">
      <alignment vertical="top" wrapText="1"/>
    </xf>
    <xf numFmtId="0" fontId="0" fillId="0" borderId="8" xfId="0" applyFont="1" applyFill="1" applyBorder="1" applyAlignment="1">
      <alignment vertical="center" wrapText="1"/>
    </xf>
    <xf numFmtId="0" fontId="26" fillId="9" borderId="8" xfId="0" applyFont="1" applyFill="1" applyBorder="1" applyAlignment="1">
      <alignment horizontal="left" vertical="top" wrapText="1"/>
    </xf>
    <xf numFmtId="3" fontId="12" fillId="0" borderId="8" xfId="0" applyNumberFormat="1" applyFont="1" applyFill="1" applyBorder="1" applyAlignment="1">
      <alignment horizontal="right" vertical="top"/>
    </xf>
    <xf numFmtId="0" fontId="24" fillId="0" borderId="8" xfId="0" applyFont="1" applyFill="1" applyBorder="1" applyAlignment="1">
      <alignment vertical="top" wrapText="1"/>
    </xf>
    <xf numFmtId="0" fontId="25" fillId="0" borderId="8" xfId="0" applyFont="1" applyBorder="1" applyAlignment="1">
      <alignment horizontal="left" vertical="top" wrapText="1"/>
    </xf>
    <xf numFmtId="0" fontId="8" fillId="8" borderId="24" xfId="0" applyNumberFormat="1" applyFont="1" applyFill="1" applyBorder="1" applyAlignment="1" applyProtection="1">
      <alignment horizontal="center" wrapText="1"/>
      <protection locked="0"/>
    </xf>
    <xf numFmtId="0" fontId="8" fillId="8" borderId="25" xfId="0" applyNumberFormat="1" applyFont="1" applyFill="1" applyBorder="1" applyAlignment="1" applyProtection="1">
      <alignment horizontal="center" wrapText="1"/>
      <protection locked="0"/>
    </xf>
    <xf numFmtId="0" fontId="2" fillId="0" borderId="24" xfId="0" applyNumberFormat="1"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10" xfId="0" applyFont="1" applyFill="1" applyBorder="1" applyAlignment="1">
      <alignment horizontal="left" vertical="top"/>
    </xf>
    <xf numFmtId="0" fontId="33" fillId="0" borderId="24" xfId="0" applyFont="1" applyFill="1" applyBorder="1" applyAlignment="1">
      <alignment horizontal="left" vertical="top" wrapText="1"/>
    </xf>
    <xf numFmtId="0" fontId="2" fillId="0" borderId="24" xfId="3" applyFont="1" applyFill="1" applyBorder="1" applyAlignment="1">
      <alignment horizontal="left" vertical="top" wrapText="1"/>
    </xf>
    <xf numFmtId="0" fontId="2" fillId="0" borderId="32" xfId="0" applyFont="1" applyFill="1" applyBorder="1" applyAlignment="1">
      <alignment horizontal="left" vertical="top" wrapText="1"/>
    </xf>
    <xf numFmtId="0" fontId="2" fillId="0" borderId="24" xfId="0" applyFont="1" applyFill="1" applyBorder="1" applyAlignment="1">
      <alignment horizontal="left" vertical="top"/>
    </xf>
    <xf numFmtId="0" fontId="2" fillId="0" borderId="25" xfId="0" applyFont="1" applyFill="1" applyBorder="1" applyAlignment="1">
      <alignment horizontal="left" vertical="top"/>
    </xf>
    <xf numFmtId="49" fontId="2" fillId="0" borderId="24" xfId="0" applyNumberFormat="1" applyFont="1" applyFill="1" applyBorder="1" applyAlignment="1">
      <alignment horizontal="left" vertical="top" wrapText="1"/>
    </xf>
    <xf numFmtId="0" fontId="2" fillId="0" borderId="24" xfId="3" applyFont="1" applyFill="1" applyBorder="1" applyAlignment="1">
      <alignment horizontal="left" vertical="top"/>
    </xf>
    <xf numFmtId="0" fontId="2" fillId="0" borderId="25" xfId="3" applyFont="1" applyFill="1" applyBorder="1" applyAlignment="1">
      <alignment horizontal="left" vertical="top"/>
    </xf>
    <xf numFmtId="0" fontId="35" fillId="0" borderId="24" xfId="3" applyFont="1" applyFill="1" applyBorder="1" applyAlignment="1">
      <alignment horizontal="left" vertical="top" wrapText="1"/>
    </xf>
    <xf numFmtId="0" fontId="35" fillId="0" borderId="25" xfId="3" applyFont="1" applyFill="1" applyBorder="1" applyAlignment="1">
      <alignment horizontal="left" vertical="top" wrapText="1"/>
    </xf>
    <xf numFmtId="0" fontId="0" fillId="0" borderId="24" xfId="0" applyBorder="1" applyAlignment="1" applyProtection="1">
      <alignment horizontal="right"/>
      <protection locked="0"/>
    </xf>
    <xf numFmtId="0" fontId="0" fillId="0" borderId="25" xfId="0" applyBorder="1" applyAlignment="1" applyProtection="1">
      <alignment horizontal="right"/>
      <protection locked="0"/>
    </xf>
    <xf numFmtId="0" fontId="2" fillId="0" borderId="33" xfId="0" applyFont="1" applyFill="1" applyBorder="1" applyAlignment="1">
      <alignment horizontal="left" vertical="top" wrapText="1"/>
    </xf>
    <xf numFmtId="0" fontId="2" fillId="0" borderId="34" xfId="0" applyFont="1" applyFill="1" applyBorder="1" applyAlignment="1">
      <alignment horizontal="left" vertical="top" wrapText="1"/>
    </xf>
    <xf numFmtId="0" fontId="2" fillId="0" borderId="24" xfId="0" applyFont="1" applyBorder="1" applyAlignment="1">
      <alignment horizontal="left" vertical="top" wrapText="1"/>
    </xf>
    <xf numFmtId="0" fontId="2" fillId="0" borderId="10" xfId="0" applyFont="1" applyFill="1" applyBorder="1" applyAlignment="1">
      <alignment horizontal="left" vertical="top" wrapText="1"/>
    </xf>
    <xf numFmtId="0" fontId="2" fillId="0" borderId="32" xfId="0" applyFont="1" applyFill="1" applyBorder="1" applyAlignment="1">
      <alignment horizontal="left" vertical="top"/>
    </xf>
    <xf numFmtId="0" fontId="36" fillId="0" borderId="24" xfId="0" applyFont="1" applyFill="1" applyBorder="1" applyAlignment="1">
      <alignment horizontal="left" vertical="top" wrapText="1"/>
    </xf>
    <xf numFmtId="0" fontId="2" fillId="0" borderId="8" xfId="3" applyFont="1" applyFill="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8" xfId="0" applyFont="1" applyBorder="1" applyAlignment="1" applyProtection="1">
      <alignment horizontal="center" vertical="center" wrapText="1"/>
      <protection locked="0"/>
    </xf>
    <xf numFmtId="0" fontId="35" fillId="0" borderId="8" xfId="3" applyFont="1" applyFill="1" applyBorder="1" applyAlignment="1" applyProtection="1">
      <alignment horizontal="left" vertical="top" wrapText="1"/>
      <protection locked="0"/>
    </xf>
    <xf numFmtId="0" fontId="2" fillId="0" borderId="24" xfId="0" applyFont="1" applyFill="1" applyBorder="1" applyAlignment="1" applyProtection="1">
      <alignment horizontal="center" vertical="center" wrapText="1"/>
      <protection locked="0"/>
    </xf>
    <xf numFmtId="0" fontId="9" fillId="8" borderId="25" xfId="0" applyNumberFormat="1" applyFont="1" applyFill="1" applyBorder="1" applyAlignment="1">
      <alignment horizontal="center" vertical="center" wrapText="1"/>
    </xf>
    <xf numFmtId="0" fontId="0" fillId="0" borderId="24" xfId="0" applyBorder="1" applyAlignment="1">
      <alignment vertical="top"/>
    </xf>
    <xf numFmtId="0" fontId="23" fillId="0" borderId="24" xfId="0" applyFont="1" applyBorder="1" applyAlignment="1">
      <alignment vertical="top"/>
    </xf>
    <xf numFmtId="0" fontId="0" fillId="7" borderId="10" xfId="0" applyFill="1" applyBorder="1" applyAlignment="1">
      <alignment horizontal="left" vertical="top" wrapText="1"/>
    </xf>
    <xf numFmtId="0" fontId="2" fillId="0" borderId="26"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35" xfId="0" applyFont="1" applyFill="1" applyBorder="1" applyAlignment="1">
      <alignment horizontal="left" vertical="top" wrapText="1"/>
    </xf>
    <xf numFmtId="0" fontId="2" fillId="0" borderId="15" xfId="0" applyFont="1" applyFill="1" applyBorder="1" applyAlignment="1">
      <alignment horizontal="left" vertical="top"/>
    </xf>
    <xf numFmtId="1" fontId="2" fillId="0" borderId="8" xfId="3" applyNumberFormat="1" applyFont="1" applyFill="1" applyBorder="1" applyAlignment="1">
      <alignment horizontal="left" vertical="top" wrapText="1"/>
    </xf>
    <xf numFmtId="4" fontId="2" fillId="0" borderId="8" xfId="0" applyNumberFormat="1" applyFont="1" applyFill="1" applyBorder="1" applyAlignment="1" applyProtection="1">
      <alignment horizontal="left" vertical="top" wrapText="1"/>
      <protection locked="0"/>
    </xf>
    <xf numFmtId="4" fontId="2" fillId="0" borderId="12" xfId="0" applyNumberFormat="1" applyFont="1" applyFill="1" applyBorder="1" applyAlignment="1" applyProtection="1">
      <alignment horizontal="left" vertical="top" wrapText="1"/>
      <protection locked="0"/>
    </xf>
    <xf numFmtId="4" fontId="2" fillId="0" borderId="8" xfId="3" applyNumberFormat="1" applyFont="1" applyFill="1" applyBorder="1" applyAlignment="1" applyProtection="1">
      <alignment horizontal="left" vertical="top" wrapText="1"/>
      <protection locked="0"/>
    </xf>
    <xf numFmtId="4" fontId="2" fillId="0" borderId="12" xfId="3" applyNumberFormat="1" applyFont="1" applyFill="1" applyBorder="1" applyAlignment="1" applyProtection="1">
      <alignment horizontal="left" vertical="top" wrapText="1"/>
      <protection locked="0"/>
    </xf>
    <xf numFmtId="0" fontId="0" fillId="0" borderId="0" xfId="0" applyNumberFormat="1" applyFill="1" applyBorder="1" applyAlignment="1" applyProtection="1">
      <alignment horizontal="left" vertical="top" wrapText="1"/>
      <protection locked="0"/>
    </xf>
    <xf numFmtId="3" fontId="2" fillId="0" borderId="8" xfId="0" applyNumberFormat="1" applyFont="1" applyFill="1" applyBorder="1" applyAlignment="1" applyProtection="1">
      <alignment horizontal="left" vertical="top" wrapText="1"/>
      <protection locked="0"/>
    </xf>
    <xf numFmtId="0" fontId="24" fillId="0" borderId="8" xfId="0" applyFont="1" applyFill="1" applyBorder="1" applyAlignment="1" applyProtection="1">
      <alignment horizontal="left" vertical="top" wrapText="1"/>
      <protection locked="0"/>
    </xf>
    <xf numFmtId="1" fontId="2" fillId="0" borderId="0" xfId="3" applyNumberFormat="1" applyFont="1" applyFill="1" applyBorder="1" applyAlignment="1">
      <alignment horizontal="left" vertical="top" wrapText="1"/>
    </xf>
    <xf numFmtId="0" fontId="8" fillId="0" borderId="8" xfId="3" applyFont="1" applyFill="1" applyBorder="1" applyAlignment="1">
      <alignment horizontal="left" vertical="top" wrapText="1"/>
    </xf>
    <xf numFmtId="0" fontId="37" fillId="0" borderId="8" xfId="0" applyFont="1" applyFill="1" applyBorder="1" applyAlignment="1">
      <alignment horizontal="left" vertical="top" wrapText="1"/>
    </xf>
    <xf numFmtId="0" fontId="20" fillId="0" borderId="8" xfId="3" applyFont="1" applyFill="1" applyBorder="1" applyAlignment="1">
      <alignment horizontal="left" vertical="top" wrapText="1"/>
    </xf>
    <xf numFmtId="0" fontId="37" fillId="0" borderId="8" xfId="3" applyFont="1" applyFill="1" applyBorder="1" applyAlignment="1">
      <alignment horizontal="left" vertical="top" wrapText="1"/>
    </xf>
    <xf numFmtId="0" fontId="8" fillId="0" borderId="0" xfId="0" applyNumberFormat="1" applyFont="1" applyBorder="1" applyAlignment="1" applyProtection="1">
      <alignment horizontal="right" wrapText="1"/>
      <protection locked="0"/>
    </xf>
    <xf numFmtId="0" fontId="8" fillId="0" borderId="0" xfId="0" applyNumberFormat="1" applyFont="1" applyAlignment="1" applyProtection="1">
      <alignment horizontal="right" wrapText="1"/>
      <protection locked="0"/>
    </xf>
    <xf numFmtId="49" fontId="0" fillId="0" borderId="8" xfId="0" applyNumberFormat="1" applyFill="1" applyBorder="1" applyAlignment="1" applyProtection="1">
      <alignment horizontal="left" vertical="top" wrapText="1"/>
      <protection locked="0"/>
    </xf>
    <xf numFmtId="2" fontId="7" fillId="0" borderId="0" xfId="0" applyNumberFormat="1" applyFont="1" applyFill="1" applyAlignment="1">
      <alignment wrapText="1"/>
    </xf>
    <xf numFmtId="0" fontId="8" fillId="0" borderId="8" xfId="0" applyNumberFormat="1" applyFont="1" applyFill="1" applyBorder="1" applyAlignment="1" applyProtection="1">
      <alignment horizontal="center" wrapText="1"/>
      <protection locked="0"/>
    </xf>
    <xf numFmtId="0" fontId="4" fillId="0" borderId="8" xfId="1" applyFill="1" applyBorder="1" applyAlignment="1" applyProtection="1">
      <alignment horizontal="left" vertical="center" wrapText="1"/>
    </xf>
    <xf numFmtId="0" fontId="18" fillId="0" borderId="8" xfId="1" applyFont="1" applyFill="1" applyBorder="1" applyAlignment="1" applyProtection="1">
      <alignment horizontal="left" vertical="center" wrapText="1"/>
    </xf>
    <xf numFmtId="0" fontId="32" fillId="0" borderId="8" xfId="1" applyFont="1" applyFill="1" applyBorder="1" applyAlignment="1" applyProtection="1">
      <alignment horizontal="left" vertical="center" wrapText="1"/>
    </xf>
    <xf numFmtId="0" fontId="8" fillId="11" borderId="23" xfId="0" applyFont="1" applyFill="1" applyBorder="1" applyAlignment="1">
      <alignment horizontal="left" vertical="top" wrapText="1"/>
    </xf>
    <xf numFmtId="0" fontId="8" fillId="11" borderId="23" xfId="0" applyNumberFormat="1" applyFont="1" applyFill="1" applyBorder="1" applyAlignment="1">
      <alignment horizontal="left" vertical="top" wrapText="1"/>
    </xf>
    <xf numFmtId="0" fontId="39" fillId="0" borderId="8" xfId="0" applyFont="1" applyFill="1" applyBorder="1" applyAlignment="1">
      <alignment horizontal="left" vertical="top" wrapText="1"/>
    </xf>
    <xf numFmtId="0" fontId="34" fillId="0" borderId="24" xfId="0" applyFont="1" applyFill="1" applyBorder="1" applyAlignment="1">
      <alignment vertical="top"/>
    </xf>
    <xf numFmtId="0" fontId="39" fillId="0" borderId="24" xfId="0" applyFont="1" applyFill="1" applyBorder="1" applyAlignment="1" applyProtection="1">
      <alignment horizontal="left" vertical="top" wrapText="1"/>
      <protection locked="0"/>
    </xf>
    <xf numFmtId="0" fontId="39" fillId="0" borderId="8" xfId="0" applyFont="1" applyFill="1" applyBorder="1" applyAlignment="1" applyProtection="1">
      <alignment horizontal="left" vertical="top" wrapText="1"/>
      <protection locked="0"/>
    </xf>
    <xf numFmtId="0" fontId="34" fillId="0" borderId="24" xfId="0" applyFont="1" applyFill="1" applyBorder="1" applyAlignment="1">
      <alignment horizontal="left" vertical="top"/>
    </xf>
    <xf numFmtId="0" fontId="8" fillId="12" borderId="40" xfId="0" applyFont="1" applyFill="1" applyBorder="1" applyAlignment="1">
      <alignment horizontal="left" vertical="top"/>
    </xf>
    <xf numFmtId="0" fontId="2" fillId="0" borderId="35" xfId="0" applyFont="1" applyBorder="1" applyAlignment="1" applyProtection="1">
      <alignment horizontal="left" vertical="top" wrapText="1"/>
    </xf>
    <xf numFmtId="0" fontId="2" fillId="0" borderId="20" xfId="0" applyFont="1" applyBorder="1" applyAlignment="1" applyProtection="1">
      <alignment horizontal="left" vertical="top" wrapText="1"/>
    </xf>
    <xf numFmtId="0" fontId="2" fillId="0" borderId="36" xfId="0" applyFont="1" applyBorder="1" applyAlignment="1" applyProtection="1">
      <alignment horizontal="left" vertical="top" wrapText="1"/>
    </xf>
    <xf numFmtId="0" fontId="2" fillId="0" borderId="41" xfId="0" applyFont="1" applyBorder="1" applyAlignment="1">
      <alignment horizontal="left" vertical="top" wrapText="1"/>
    </xf>
    <xf numFmtId="0" fontId="2" fillId="0" borderId="42" xfId="0" applyFont="1" applyBorder="1" applyAlignment="1">
      <alignment horizontal="left" vertical="top" wrapText="1"/>
    </xf>
    <xf numFmtId="0" fontId="2" fillId="0" borderId="43" xfId="0" applyFont="1" applyBorder="1" applyAlignment="1">
      <alignment horizontal="left" vertical="top" wrapText="1"/>
    </xf>
    <xf numFmtId="0" fontId="8" fillId="11" borderId="23" xfId="3" applyFont="1" applyFill="1" applyBorder="1" applyAlignment="1">
      <alignment horizontal="left" vertical="top" wrapText="1"/>
    </xf>
    <xf numFmtId="0" fontId="39" fillId="0" borderId="8" xfId="3" applyFont="1" applyBorder="1" applyAlignment="1">
      <alignment horizontal="left" vertical="top" wrapText="1"/>
    </xf>
    <xf numFmtId="0" fontId="2" fillId="0" borderId="25" xfId="3" applyFont="1" applyBorder="1" applyAlignment="1">
      <alignment horizontal="left" vertical="top" wrapText="1"/>
    </xf>
    <xf numFmtId="0" fontId="2" fillId="0" borderId="8" xfId="3" applyFont="1" applyBorder="1" applyAlignment="1" applyProtection="1">
      <alignment horizontal="center" vertical="center" wrapText="1"/>
      <protection locked="0"/>
    </xf>
    <xf numFmtId="0" fontId="2" fillId="0" borderId="25" xfId="3" applyFont="1" applyBorder="1" applyAlignment="1" applyProtection="1">
      <alignment horizontal="center" vertical="center" wrapText="1"/>
      <protection locked="0"/>
    </xf>
    <xf numFmtId="0" fontId="2" fillId="0" borderId="24" xfId="3" applyFont="1" applyBorder="1" applyAlignment="1">
      <alignment horizontal="left" vertical="top" wrapText="1"/>
    </xf>
    <xf numFmtId="0" fontId="2" fillId="0" borderId="8" xfId="3" applyFont="1" applyBorder="1" applyAlignment="1">
      <alignment horizontal="left" vertical="top" wrapText="1"/>
    </xf>
    <xf numFmtId="0" fontId="2" fillId="0" borderId="24" xfId="3" applyFont="1" applyBorder="1" applyAlignment="1" applyProtection="1">
      <alignment horizontal="left" vertical="top" wrapText="1"/>
      <protection locked="0"/>
    </xf>
    <xf numFmtId="0" fontId="2" fillId="0" borderId="8" xfId="3" applyFont="1" applyBorder="1" applyAlignment="1" applyProtection="1">
      <alignment horizontal="left" vertical="top" wrapText="1"/>
      <protection locked="0"/>
    </xf>
    <xf numFmtId="0" fontId="2" fillId="0" borderId="25" xfId="3" applyFont="1" applyBorder="1" applyAlignment="1" applyProtection="1">
      <alignment horizontal="left" vertical="top" wrapText="1"/>
      <protection locked="0"/>
    </xf>
    <xf numFmtId="0" fontId="39" fillId="0" borderId="25" xfId="0" applyFont="1" applyFill="1" applyBorder="1" applyAlignment="1" applyProtection="1">
      <alignment horizontal="left" vertical="top" wrapText="1"/>
      <protection locked="0"/>
    </xf>
    <xf numFmtId="0" fontId="39" fillId="0" borderId="24" xfId="0" applyFont="1" applyFill="1" applyBorder="1" applyAlignment="1" applyProtection="1">
      <alignment horizontal="right" wrapText="1"/>
      <protection locked="0"/>
    </xf>
    <xf numFmtId="0" fontId="39" fillId="0" borderId="8" xfId="0" applyFont="1" applyFill="1" applyBorder="1" applyAlignment="1" applyProtection="1">
      <alignment horizontal="right" wrapText="1"/>
      <protection locked="0"/>
    </xf>
    <xf numFmtId="0" fontId="39" fillId="0" borderId="25" xfId="0" applyFont="1" applyFill="1" applyBorder="1" applyAlignment="1" applyProtection="1">
      <alignment horizontal="right" wrapText="1"/>
      <protection locked="0"/>
    </xf>
    <xf numFmtId="3" fontId="8" fillId="11" borderId="23" xfId="0" applyNumberFormat="1" applyFont="1" applyFill="1" applyBorder="1" applyAlignment="1">
      <alignment horizontal="left" vertical="top" wrapText="1"/>
    </xf>
    <xf numFmtId="4" fontId="2" fillId="13" borderId="8" xfId="4" applyNumberFormat="1" applyFont="1" applyFill="1" applyBorder="1" applyAlignment="1" applyProtection="1">
      <alignment horizontal="left" vertical="top" wrapText="1"/>
      <protection locked="0"/>
    </xf>
    <xf numFmtId="0" fontId="39" fillId="0" borderId="0" xfId="0" applyNumberFormat="1" applyFont="1" applyFill="1" applyBorder="1" applyAlignment="1" applyProtection="1">
      <alignment wrapText="1"/>
      <protection locked="0"/>
    </xf>
    <xf numFmtId="0" fontId="39" fillId="14" borderId="8" xfId="0" applyFont="1" applyFill="1" applyBorder="1" applyAlignment="1">
      <alignment horizontal="left" vertical="top" wrapText="1"/>
    </xf>
    <xf numFmtId="0" fontId="40" fillId="0" borderId="8" xfId="0" applyFont="1" applyFill="1" applyBorder="1" applyAlignment="1">
      <alignment horizontal="left" vertical="top" wrapText="1"/>
    </xf>
    <xf numFmtId="0" fontId="2" fillId="14" borderId="8" xfId="0" applyFont="1" applyFill="1" applyBorder="1" applyAlignment="1">
      <alignment horizontal="left" vertical="top" wrapText="1"/>
    </xf>
    <xf numFmtId="3" fontId="39" fillId="0" borderId="8" xfId="0" applyNumberFormat="1" applyFont="1" applyFill="1" applyBorder="1" applyAlignment="1">
      <alignment horizontal="right" vertical="top" wrapText="1"/>
    </xf>
    <xf numFmtId="0" fontId="41" fillId="0" borderId="8" xfId="0" applyFont="1" applyFill="1" applyBorder="1" applyAlignment="1">
      <alignment horizontal="left" vertical="top" wrapText="1"/>
    </xf>
    <xf numFmtId="0" fontId="2" fillId="7" borderId="0" xfId="0" applyNumberFormat="1" applyFont="1" applyFill="1" applyBorder="1" applyAlignment="1">
      <alignment horizontal="left" vertical="top"/>
    </xf>
    <xf numFmtId="0" fontId="0" fillId="0" borderId="0" xfId="0" applyBorder="1" applyAlignment="1">
      <alignment horizontal="left" vertical="top" wrapText="1"/>
    </xf>
    <xf numFmtId="0" fontId="8" fillId="0" borderId="0" xfId="0" applyFont="1" applyFill="1" applyBorder="1" applyAlignment="1">
      <alignment horizontal="left" vertical="top" wrapText="1"/>
    </xf>
    <xf numFmtId="0" fontId="2" fillId="7" borderId="0" xfId="0" applyFont="1" applyFill="1" applyBorder="1" applyAlignment="1">
      <alignment horizontal="left" vertical="top" wrapText="1"/>
    </xf>
    <xf numFmtId="0" fontId="2" fillId="0" borderId="0" xfId="0" applyFont="1" applyFill="1" applyBorder="1" applyAlignment="1">
      <alignment horizontal="left" vertical="top" wrapText="1"/>
    </xf>
    <xf numFmtId="3" fontId="2" fillId="0" borderId="0" xfId="0" applyNumberFormat="1" applyFont="1" applyFill="1" applyBorder="1" applyAlignment="1">
      <alignment horizontal="right" vertical="top"/>
    </xf>
    <xf numFmtId="0" fontId="21" fillId="0" borderId="0" xfId="0" applyFont="1" applyFill="1" applyBorder="1" applyAlignment="1">
      <alignment horizontal="left" vertical="top" wrapText="1"/>
    </xf>
    <xf numFmtId="4" fontId="2" fillId="7" borderId="0" xfId="0" applyNumberFormat="1" applyFont="1" applyFill="1" applyBorder="1" applyAlignment="1">
      <alignment horizontal="left" vertical="top" wrapText="1"/>
    </xf>
    <xf numFmtId="0" fontId="29" fillId="0" borderId="0" xfId="0" applyFont="1" applyFill="1" applyBorder="1" applyAlignment="1">
      <alignment horizontal="left" vertical="top"/>
    </xf>
    <xf numFmtId="4" fontId="2" fillId="0" borderId="0" xfId="4" applyNumberFormat="1" applyFont="1" applyFill="1" applyBorder="1" applyAlignment="1">
      <alignment horizontal="left" vertical="top" wrapText="1"/>
    </xf>
    <xf numFmtId="4" fontId="2" fillId="0" borderId="0" xfId="4" applyNumberFormat="1" applyFont="1" applyFill="1" applyBorder="1" applyAlignment="1">
      <alignment horizontal="left" vertical="top"/>
    </xf>
    <xf numFmtId="0" fontId="4" fillId="0" borderId="0" xfId="1" applyFill="1" applyBorder="1" applyAlignment="1" applyProtection="1">
      <alignment horizontal="left" vertical="center" wrapText="1"/>
    </xf>
    <xf numFmtId="0" fontId="2" fillId="0" borderId="0" xfId="0" applyFont="1" applyFill="1" applyBorder="1" applyAlignment="1" applyProtection="1">
      <alignment horizontal="left" vertical="top" wrapText="1"/>
      <protection locked="0"/>
    </xf>
    <xf numFmtId="4" fontId="2" fillId="0" borderId="0" xfId="0" applyNumberFormat="1" applyFont="1" applyFill="1" applyBorder="1" applyAlignment="1" applyProtection="1">
      <alignment horizontal="left" vertical="top" wrapText="1"/>
      <protection locked="0"/>
    </xf>
    <xf numFmtId="0" fontId="2" fillId="0" borderId="0" xfId="0" applyFont="1" applyFill="1" applyBorder="1" applyAlignment="1">
      <alignment horizontal="left" vertical="top"/>
    </xf>
    <xf numFmtId="0" fontId="8" fillId="0" borderId="0" xfId="0" applyNumberFormat="1" applyFont="1" applyFill="1" applyBorder="1" applyAlignment="1" applyProtection="1">
      <alignment horizontal="right" wrapText="1"/>
      <protection locked="0"/>
    </xf>
    <xf numFmtId="3" fontId="26" fillId="0" borderId="8" xfId="0" applyNumberFormat="1" applyFont="1" applyFill="1" applyBorder="1" applyAlignment="1">
      <alignment horizontal="right" vertical="top"/>
    </xf>
    <xf numFmtId="0" fontId="2" fillId="0" borderId="0" xfId="0" applyNumberFormat="1" applyFont="1" applyFill="1" applyBorder="1" applyAlignment="1">
      <alignment horizontal="left" vertical="top"/>
    </xf>
    <xf numFmtId="0" fontId="0" fillId="0" borderId="0" xfId="0" applyNumberFormat="1" applyFill="1" applyBorder="1" applyAlignment="1">
      <alignment horizontal="center" vertical="center" wrapText="1"/>
    </xf>
    <xf numFmtId="0" fontId="13" fillId="0" borderId="0" xfId="0" applyNumberFormat="1" applyFont="1" applyFill="1" applyBorder="1" applyAlignment="1" applyProtection="1">
      <alignment horizontal="right" wrapText="1"/>
      <protection locked="0"/>
    </xf>
    <xf numFmtId="0" fontId="38" fillId="0" borderId="0" xfId="0" applyNumberFormat="1" applyFont="1" applyFill="1" applyBorder="1" applyAlignment="1" applyProtection="1">
      <alignment horizontal="right" wrapText="1"/>
      <protection locked="0"/>
    </xf>
    <xf numFmtId="0" fontId="0" fillId="0" borderId="0" xfId="0" applyNumberFormat="1" applyFill="1" applyBorder="1" applyAlignment="1" applyProtection="1">
      <alignment horizontal="left"/>
      <protection locked="0"/>
    </xf>
    <xf numFmtId="0" fontId="39" fillId="0" borderId="0" xfId="0" applyNumberFormat="1" applyFont="1" applyFill="1" applyBorder="1" applyAlignment="1" applyProtection="1">
      <alignment horizontal="left"/>
      <protection locked="0"/>
    </xf>
    <xf numFmtId="4" fontId="2" fillId="0" borderId="0" xfId="4" applyNumberFormat="1" applyFont="1" applyFill="1" applyBorder="1" applyAlignment="1" applyProtection="1">
      <alignment horizontal="left" vertical="top" wrapText="1"/>
      <protection locked="0"/>
    </xf>
    <xf numFmtId="0" fontId="41" fillId="0" borderId="0" xfId="0" applyNumberFormat="1" applyFont="1" applyFill="1" applyBorder="1" applyAlignment="1" applyProtection="1">
      <alignment horizontal="right" wrapText="1"/>
      <protection locked="0"/>
    </xf>
    <xf numFmtId="4" fontId="2" fillId="3" borderId="8" xfId="5" applyNumberFormat="1" applyFont="1" applyFill="1" applyBorder="1" applyAlignment="1" applyProtection="1">
      <alignment horizontal="left" vertical="top" wrapText="1"/>
      <protection locked="0"/>
    </xf>
    <xf numFmtId="0" fontId="0" fillId="0" borderId="0" xfId="0" applyFill="1" applyProtection="1">
      <protection locked="0"/>
    </xf>
    <xf numFmtId="0" fontId="2" fillId="0" borderId="0" xfId="0" applyNumberFormat="1" applyFont="1" applyFill="1" applyAlignment="1" applyProtection="1">
      <alignment wrapText="1"/>
      <protection locked="0"/>
    </xf>
    <xf numFmtId="0" fontId="8" fillId="0" borderId="0" xfId="0" applyNumberFormat="1" applyFont="1" applyFill="1" applyAlignment="1" applyProtection="1">
      <alignment horizontal="center" wrapText="1"/>
      <protection locked="0"/>
    </xf>
    <xf numFmtId="0" fontId="0" fillId="0" borderId="0" xfId="0" applyNumberFormat="1" applyFill="1" applyAlignment="1" applyProtection="1">
      <alignment wrapText="1"/>
      <protection locked="0"/>
    </xf>
    <xf numFmtId="0" fontId="39" fillId="0" borderId="0" xfId="0" applyNumberFormat="1" applyFont="1" applyFill="1" applyBorder="1" applyAlignment="1" applyProtection="1">
      <alignment horizontal="right" wrapText="1"/>
      <protection locked="0"/>
    </xf>
    <xf numFmtId="0" fontId="0" fillId="0" borderId="8" xfId="0" applyFont="1" applyBorder="1" applyAlignment="1">
      <alignment horizontal="left" vertical="top" wrapText="1"/>
    </xf>
    <xf numFmtId="0" fontId="8" fillId="0" borderId="8" xfId="0" applyFont="1" applyBorder="1" applyAlignment="1">
      <alignment horizontal="left" vertical="top" wrapText="1"/>
    </xf>
    <xf numFmtId="4" fontId="2" fillId="0" borderId="8" xfId="6" applyNumberFormat="1" applyFont="1" applyBorder="1" applyAlignment="1" applyProtection="1">
      <alignment horizontal="left" vertical="top"/>
    </xf>
    <xf numFmtId="4" fontId="2" fillId="15" borderId="8" xfId="4" applyNumberFormat="1" applyFont="1" applyFill="1" applyBorder="1" applyAlignment="1" applyProtection="1">
      <alignment horizontal="left" vertical="top" wrapText="1"/>
      <protection locked="0"/>
    </xf>
    <xf numFmtId="1" fontId="2" fillId="0" borderId="8" xfId="3" applyNumberFormat="1" applyFont="1" applyBorder="1" applyAlignment="1">
      <alignment horizontal="left" vertical="top" wrapText="1"/>
    </xf>
    <xf numFmtId="0" fontId="32" fillId="0" borderId="8" xfId="1" applyFont="1" applyBorder="1" applyAlignment="1" applyProtection="1">
      <alignment horizontal="left" vertical="center" wrapText="1"/>
    </xf>
    <xf numFmtId="4" fontId="2" fillId="0" borderId="8" xfId="0" applyNumberFormat="1" applyFont="1" applyBorder="1" applyAlignment="1" applyProtection="1">
      <alignment horizontal="left" vertical="top" wrapText="1"/>
      <protection locked="0"/>
    </xf>
    <xf numFmtId="4" fontId="2" fillId="0" borderId="12" xfId="0" applyNumberFormat="1" applyFont="1" applyBorder="1" applyAlignment="1" applyProtection="1">
      <alignment horizontal="left" vertical="top" wrapText="1"/>
      <protection locked="0"/>
    </xf>
    <xf numFmtId="0" fontId="0" fillId="0" borderId="0" xfId="0" applyAlignment="1" applyProtection="1">
      <alignment wrapText="1"/>
      <protection locked="0"/>
    </xf>
    <xf numFmtId="0" fontId="44" fillId="0" borderId="8" xfId="0" applyFont="1" applyBorder="1" applyAlignment="1">
      <alignment horizontal="left" vertical="top" wrapText="1"/>
    </xf>
    <xf numFmtId="0" fontId="40" fillId="0" borderId="8" xfId="0" applyFont="1" applyBorder="1" applyAlignment="1">
      <alignment horizontal="left" vertical="top" wrapText="1"/>
    </xf>
    <xf numFmtId="0" fontId="6" fillId="0" borderId="8" xfId="0" applyFont="1" applyBorder="1" applyAlignment="1">
      <alignment horizontal="left" vertical="top" wrapText="1"/>
    </xf>
    <xf numFmtId="4" fontId="2" fillId="0" borderId="8" xfId="7" applyNumberFormat="1" applyFont="1" applyBorder="1" applyAlignment="1">
      <alignment horizontal="left" vertical="top"/>
    </xf>
    <xf numFmtId="4" fontId="2" fillId="15" borderId="8" xfId="7" applyNumberFormat="1" applyFont="1" applyFill="1" applyBorder="1" applyAlignment="1" applyProtection="1">
      <alignment horizontal="left" vertical="top" wrapText="1"/>
      <protection locked="0"/>
    </xf>
    <xf numFmtId="1" fontId="2" fillId="0" borderId="8" xfId="7" applyNumberFormat="1" applyFont="1" applyBorder="1" applyAlignment="1">
      <alignment horizontal="left" vertical="top" wrapText="1"/>
    </xf>
    <xf numFmtId="0" fontId="8" fillId="12" borderId="23" xfId="0" applyFont="1" applyFill="1" applyBorder="1" applyAlignment="1">
      <alignment horizontal="left" vertical="top" wrapText="1"/>
    </xf>
    <xf numFmtId="0" fontId="2" fillId="0" borderId="24" xfId="0" applyFont="1" applyBorder="1" applyAlignment="1">
      <alignment horizontal="left" vertical="top"/>
    </xf>
    <xf numFmtId="0" fontId="2" fillId="0" borderId="25" xfId="0" applyFont="1" applyBorder="1" applyAlignment="1">
      <alignment horizontal="left" vertical="top"/>
    </xf>
    <xf numFmtId="0" fontId="2" fillId="0" borderId="8" xfId="0" applyFont="1" applyBorder="1" applyAlignment="1">
      <alignment horizontal="left" vertical="top"/>
    </xf>
    <xf numFmtId="0" fontId="44" fillId="0" borderId="0" xfId="0" applyFont="1" applyBorder="1" applyAlignment="1" applyProtection="1">
      <alignment wrapText="1"/>
      <protection locked="0"/>
    </xf>
    <xf numFmtId="49" fontId="2" fillId="0" borderId="8" xfId="0" applyNumberFormat="1" applyFont="1" applyBorder="1" applyAlignment="1">
      <alignment horizontal="left" vertical="top" wrapText="1"/>
    </xf>
    <xf numFmtId="4" fontId="2" fillId="0" borderId="8" xfId="7" applyNumberFormat="1" applyFont="1" applyBorder="1" applyAlignment="1">
      <alignment horizontal="left" vertical="top" wrapText="1"/>
    </xf>
    <xf numFmtId="0" fontId="44" fillId="16" borderId="8" xfId="0" applyFont="1" applyFill="1" applyBorder="1" applyAlignment="1">
      <alignment horizontal="left" vertical="top" wrapText="1"/>
    </xf>
    <xf numFmtId="0" fontId="1" fillId="0" borderId="8" xfId="3" applyFont="1" applyFill="1" applyBorder="1" applyAlignment="1" applyProtection="1">
      <alignment horizontal="left" vertical="top" wrapText="1"/>
      <protection locked="0"/>
    </xf>
    <xf numFmtId="4" fontId="1" fillId="0" borderId="8" xfId="3" applyNumberFormat="1" applyFont="1" applyFill="1" applyBorder="1" applyAlignment="1" applyProtection="1">
      <alignment horizontal="left" vertical="top" wrapText="1"/>
      <protection locked="0"/>
    </xf>
    <xf numFmtId="4" fontId="1" fillId="0" borderId="12" xfId="3" applyNumberFormat="1" applyFont="1" applyFill="1" applyBorder="1" applyAlignment="1" applyProtection="1">
      <alignment horizontal="left" vertical="top" wrapText="1"/>
      <protection locked="0"/>
    </xf>
    <xf numFmtId="0" fontId="0" fillId="17" borderId="0" xfId="0" applyNumberFormat="1" applyFill="1" applyAlignment="1" applyProtection="1">
      <alignment wrapText="1"/>
      <protection locked="0"/>
    </xf>
    <xf numFmtId="0" fontId="0" fillId="17" borderId="0" xfId="0" applyFill="1"/>
    <xf numFmtId="0" fontId="4" fillId="0" borderId="8" xfId="1" applyBorder="1" applyAlignment="1" applyProtection="1"/>
    <xf numFmtId="0" fontId="45" fillId="0" borderId="8" xfId="0" applyFont="1" applyFill="1" applyBorder="1" applyAlignment="1">
      <alignment horizontal="left" vertical="top" wrapText="1"/>
    </xf>
    <xf numFmtId="0" fontId="24" fillId="0" borderId="44" xfId="0" applyFont="1" applyFill="1" applyBorder="1" applyAlignment="1">
      <alignment horizontal="left" vertical="top" wrapText="1"/>
    </xf>
    <xf numFmtId="0" fontId="0" fillId="0" borderId="44" xfId="0" applyFont="1" applyFill="1" applyBorder="1" applyAlignment="1">
      <alignment horizontal="left" vertical="top" wrapText="1"/>
    </xf>
    <xf numFmtId="0" fontId="8" fillId="10" borderId="16" xfId="0" applyFont="1" applyFill="1" applyBorder="1" applyAlignment="1">
      <alignment horizontal="left" vertical="top" wrapText="1"/>
    </xf>
    <xf numFmtId="0" fontId="2" fillId="0" borderId="5" xfId="0" applyFont="1" applyFill="1" applyBorder="1" applyAlignment="1">
      <alignment horizontal="left" vertical="top" wrapText="1"/>
    </xf>
    <xf numFmtId="0" fontId="0" fillId="7" borderId="24" xfId="0" applyFill="1" applyBorder="1" applyAlignment="1">
      <alignment horizontal="left" vertical="top" wrapText="1"/>
    </xf>
    <xf numFmtId="0" fontId="0" fillId="0" borderId="8" xfId="0" applyBorder="1" applyAlignment="1">
      <alignment vertical="top"/>
    </xf>
    <xf numFmtId="0" fontId="2" fillId="0" borderId="6" xfId="0" applyFont="1" applyFill="1" applyBorder="1" applyAlignment="1">
      <alignment horizontal="left" vertical="top" wrapText="1"/>
    </xf>
    <xf numFmtId="0" fontId="2" fillId="0" borderId="14" xfId="0" applyFont="1" applyBorder="1" applyAlignment="1">
      <alignment horizontal="left" vertical="top" wrapText="1"/>
    </xf>
    <xf numFmtId="0" fontId="2" fillId="0" borderId="7" xfId="0" applyFont="1" applyFill="1" applyBorder="1" applyAlignment="1">
      <alignment horizontal="left" vertical="top" wrapText="1"/>
    </xf>
    <xf numFmtId="0" fontId="2" fillId="0" borderId="24" xfId="3" applyFont="1" applyBorder="1" applyAlignment="1" applyProtection="1">
      <alignment horizontal="center" vertical="center" wrapText="1"/>
      <protection locked="0"/>
    </xf>
    <xf numFmtId="0" fontId="35" fillId="0" borderId="35" xfId="3" applyFont="1" applyFill="1" applyBorder="1" applyAlignment="1">
      <alignment horizontal="left" vertical="top" wrapText="1"/>
    </xf>
    <xf numFmtId="0" fontId="2" fillId="0" borderId="35" xfId="0" applyFont="1" applyFill="1" applyBorder="1" applyAlignment="1">
      <alignment horizontal="left" vertical="top"/>
    </xf>
    <xf numFmtId="0" fontId="2" fillId="0" borderId="33" xfId="3" applyFont="1" applyFill="1" applyBorder="1" applyAlignment="1">
      <alignment horizontal="left" vertical="top" wrapText="1"/>
    </xf>
    <xf numFmtId="0" fontId="42" fillId="0" borderId="24" xfId="0" applyFont="1" applyBorder="1" applyAlignment="1">
      <alignment vertical="top"/>
    </xf>
    <xf numFmtId="0" fontId="39" fillId="0" borderId="0" xfId="0" applyNumberFormat="1" applyFont="1" applyBorder="1" applyAlignment="1" applyProtection="1">
      <alignment horizontal="right" wrapText="1"/>
      <protection locked="0"/>
    </xf>
    <xf numFmtId="0" fontId="41" fillId="0" borderId="0" xfId="0" applyNumberFormat="1" applyFont="1" applyBorder="1" applyAlignment="1" applyProtection="1">
      <alignment horizontal="right" wrapText="1"/>
      <protection locked="0"/>
    </xf>
    <xf numFmtId="0" fontId="2" fillId="0" borderId="8" xfId="4" applyFont="1" applyFill="1" applyBorder="1" applyAlignment="1">
      <alignment horizontal="left" vertical="top" wrapText="1"/>
    </xf>
    <xf numFmtId="0" fontId="8" fillId="11" borderId="45" xfId="3" applyFont="1" applyFill="1" applyBorder="1" applyAlignment="1">
      <alignment horizontal="left" vertical="top" wrapText="1"/>
    </xf>
    <xf numFmtId="0" fontId="2" fillId="0" borderId="44" xfId="0" applyFont="1" applyFill="1" applyBorder="1" applyAlignment="1">
      <alignment horizontal="left" vertical="top" wrapText="1"/>
    </xf>
    <xf numFmtId="0" fontId="8" fillId="3" borderId="0" xfId="2" applyFont="1" applyFill="1" applyAlignment="1">
      <alignment horizontal="left" vertical="center"/>
    </xf>
    <xf numFmtId="0" fontId="9" fillId="3" borderId="6" xfId="0" applyNumberFormat="1" applyFont="1" applyFill="1" applyBorder="1" applyAlignment="1">
      <alignment horizontal="center" vertical="center" wrapText="1"/>
    </xf>
    <xf numFmtId="0" fontId="9" fillId="3" borderId="11" xfId="0" applyNumberFormat="1" applyFont="1" applyFill="1" applyBorder="1" applyAlignment="1">
      <alignment horizontal="center" vertical="center" wrapText="1"/>
    </xf>
    <xf numFmtId="0" fontId="9" fillId="2" borderId="11" xfId="0" applyNumberFormat="1" applyFont="1" applyFill="1" applyBorder="1" applyAlignment="1">
      <alignment horizontal="center" vertical="center" wrapText="1"/>
    </xf>
    <xf numFmtId="0" fontId="8" fillId="2" borderId="6" xfId="0" applyNumberFormat="1" applyFont="1" applyFill="1" applyBorder="1" applyAlignment="1" applyProtection="1">
      <alignment horizontal="center" vertical="center" wrapText="1"/>
      <protection locked="0"/>
    </xf>
    <xf numFmtId="0" fontId="8" fillId="2" borderId="11" xfId="0" applyNumberFormat="1" applyFont="1" applyFill="1" applyBorder="1" applyAlignment="1" applyProtection="1">
      <alignment horizontal="center" vertical="center" wrapText="1"/>
      <protection locked="0"/>
    </xf>
    <xf numFmtId="0" fontId="9" fillId="3" borderId="12" xfId="0" applyNumberFormat="1" applyFont="1" applyFill="1" applyBorder="1" applyAlignment="1">
      <alignment horizontal="center" vertical="center" wrapText="1"/>
    </xf>
    <xf numFmtId="0" fontId="9" fillId="3" borderId="13" xfId="0" applyNumberFormat="1" applyFont="1" applyFill="1" applyBorder="1" applyAlignment="1">
      <alignment horizontal="center" vertical="center" wrapText="1"/>
    </xf>
    <xf numFmtId="0" fontId="9" fillId="3" borderId="14" xfId="0" applyNumberFormat="1" applyFont="1" applyFill="1" applyBorder="1" applyAlignment="1">
      <alignment horizontal="center" vertical="center" wrapText="1"/>
    </xf>
    <xf numFmtId="0" fontId="9" fillId="2" borderId="12" xfId="0" applyNumberFormat="1" applyFont="1" applyFill="1" applyBorder="1" applyAlignment="1" applyProtection="1">
      <alignment horizontal="left" vertical="center" wrapText="1"/>
      <protection locked="0"/>
    </xf>
    <xf numFmtId="0" fontId="9" fillId="2" borderId="13" xfId="0" applyNumberFormat="1" applyFont="1" applyFill="1" applyBorder="1" applyAlignment="1" applyProtection="1">
      <alignment horizontal="left" vertical="center" wrapText="1"/>
      <protection locked="0"/>
    </xf>
    <xf numFmtId="0" fontId="9" fillId="2" borderId="14" xfId="0" applyNumberFormat="1" applyFont="1" applyFill="1" applyBorder="1" applyAlignment="1" applyProtection="1">
      <alignment horizontal="left" vertical="center" wrapText="1"/>
      <protection locked="0"/>
    </xf>
    <xf numFmtId="0" fontId="8" fillId="3" borderId="6" xfId="0" applyNumberFormat="1" applyFont="1" applyFill="1" applyBorder="1" applyAlignment="1" applyProtection="1">
      <alignment horizontal="center" vertical="center" wrapText="1"/>
      <protection locked="0"/>
    </xf>
    <xf numFmtId="0" fontId="8" fillId="3" borderId="11"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protection locked="0"/>
    </xf>
    <xf numFmtId="0" fontId="8" fillId="3" borderId="11" xfId="0" applyNumberFormat="1" applyFont="1" applyFill="1" applyBorder="1" applyAlignment="1">
      <alignment horizontal="center" vertical="center" wrapText="1"/>
    </xf>
    <xf numFmtId="0" fontId="8" fillId="3" borderId="12" xfId="0" applyNumberFormat="1" applyFont="1" applyFill="1" applyBorder="1" applyAlignment="1" applyProtection="1">
      <alignment horizontal="center" vertical="center" wrapText="1"/>
      <protection locked="0"/>
    </xf>
    <xf numFmtId="0" fontId="8" fillId="3" borderId="13" xfId="0" applyNumberFormat="1" applyFont="1" applyFill="1" applyBorder="1" applyAlignment="1" applyProtection="1">
      <alignment horizontal="center" vertical="center" wrapText="1"/>
      <protection locked="0"/>
    </xf>
    <xf numFmtId="0" fontId="8" fillId="3" borderId="14" xfId="0" applyNumberFormat="1" applyFont="1" applyFill="1" applyBorder="1" applyAlignment="1" applyProtection="1">
      <alignment horizontal="center" vertical="center" wrapText="1"/>
      <protection locked="0"/>
    </xf>
    <xf numFmtId="0" fontId="11" fillId="3" borderId="6" xfId="0" applyNumberFormat="1" applyFont="1" applyFill="1" applyBorder="1" applyAlignment="1">
      <alignment horizontal="center" vertical="center" wrapText="1"/>
    </xf>
    <xf numFmtId="0" fontId="11" fillId="3" borderId="11" xfId="0" applyNumberFormat="1" applyFont="1" applyFill="1" applyBorder="1" applyAlignment="1">
      <alignment horizontal="center" vertical="center" wrapText="1"/>
    </xf>
    <xf numFmtId="0" fontId="8" fillId="3" borderId="3" xfId="0" applyNumberFormat="1" applyFont="1" applyFill="1" applyBorder="1" applyAlignment="1" applyProtection="1">
      <alignment horizontal="center" vertical="center" wrapText="1"/>
      <protection locked="0"/>
    </xf>
    <xf numFmtId="0" fontId="9" fillId="3" borderId="18" xfId="0" applyNumberFormat="1" applyFont="1" applyFill="1" applyBorder="1" applyAlignment="1">
      <alignment horizontal="center" vertical="center" wrapText="1"/>
    </xf>
    <xf numFmtId="0" fontId="9" fillId="3" borderId="3" xfId="0" applyNumberFormat="1" applyFont="1" applyFill="1" applyBorder="1" applyAlignment="1">
      <alignment horizontal="center" vertical="center" wrapText="1"/>
    </xf>
    <xf numFmtId="0" fontId="13" fillId="5" borderId="18" xfId="0" applyNumberFormat="1" applyFont="1" applyFill="1" applyBorder="1" applyAlignment="1">
      <alignment horizontal="left" vertical="center" wrapText="1"/>
    </xf>
    <xf numFmtId="0" fontId="13" fillId="5" borderId="19" xfId="0" applyNumberFormat="1" applyFont="1" applyFill="1" applyBorder="1" applyAlignment="1">
      <alignment horizontal="left" vertical="center" wrapText="1"/>
    </xf>
    <xf numFmtId="0" fontId="13" fillId="5" borderId="13" xfId="0" applyNumberFormat="1" applyFont="1" applyFill="1" applyBorder="1" applyAlignment="1">
      <alignment horizontal="left" vertical="center" wrapText="1"/>
    </xf>
    <xf numFmtId="0" fontId="13" fillId="5" borderId="21" xfId="0" applyNumberFormat="1" applyFont="1" applyFill="1" applyBorder="1" applyAlignment="1">
      <alignment horizontal="left" vertical="center" wrapText="1"/>
    </xf>
    <xf numFmtId="0" fontId="8" fillId="6" borderId="29" xfId="0" applyNumberFormat="1" applyFont="1" applyFill="1" applyBorder="1" applyAlignment="1" applyProtection="1">
      <alignment horizontal="center" vertical="center" wrapText="1"/>
      <protection locked="0"/>
    </xf>
    <xf numFmtId="0" fontId="8" fillId="6" borderId="30" xfId="0" applyNumberFormat="1" applyFont="1" applyFill="1" applyBorder="1" applyAlignment="1" applyProtection="1">
      <alignment horizontal="center" vertical="center" wrapText="1"/>
      <protection locked="0"/>
    </xf>
    <xf numFmtId="0" fontId="8" fillId="6" borderId="31" xfId="0" applyNumberFormat="1" applyFont="1" applyFill="1" applyBorder="1" applyAlignment="1" applyProtection="1">
      <alignment horizontal="center" vertical="center" wrapText="1"/>
      <protection locked="0"/>
    </xf>
    <xf numFmtId="0" fontId="8" fillId="6" borderId="27" xfId="0" applyNumberFormat="1" applyFont="1" applyFill="1" applyBorder="1" applyAlignment="1" applyProtection="1">
      <alignment horizontal="center" vertical="center" wrapText="1"/>
      <protection locked="0"/>
    </xf>
    <xf numFmtId="0" fontId="8" fillId="6" borderId="17" xfId="0" applyNumberFormat="1" applyFont="1" applyFill="1" applyBorder="1" applyAlignment="1" applyProtection="1">
      <alignment horizontal="center" vertical="center" wrapText="1"/>
      <protection locked="0"/>
    </xf>
    <xf numFmtId="0" fontId="19" fillId="0" borderId="19" xfId="3" applyBorder="1" applyAlignment="1">
      <alignment horizontal="left" vertical="top" wrapText="1"/>
    </xf>
    <xf numFmtId="0" fontId="19" fillId="0" borderId="0" xfId="3" applyAlignment="1">
      <alignment horizontal="left" vertical="top" wrapText="1"/>
    </xf>
    <xf numFmtId="0" fontId="2" fillId="0" borderId="8" xfId="3" applyNumberFormat="1" applyFont="1" applyFill="1" applyBorder="1" applyAlignment="1">
      <alignment horizontal="left" vertical="top"/>
    </xf>
    <xf numFmtId="0" fontId="0" fillId="0" borderId="8" xfId="0" applyFill="1" applyBorder="1" applyAlignment="1">
      <alignment horizontal="left" wrapText="1"/>
    </xf>
    <xf numFmtId="0" fontId="2" fillId="0" borderId="37" xfId="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0" borderId="37" xfId="0" applyFont="1" applyFill="1" applyBorder="1" applyAlignment="1" applyProtection="1">
      <alignment horizontal="left" vertical="top" wrapText="1"/>
      <protection locked="0"/>
    </xf>
    <xf numFmtId="0" fontId="2" fillId="0" borderId="38" xfId="0" applyFont="1" applyFill="1" applyBorder="1" applyAlignment="1" applyProtection="1">
      <alignment horizontal="left" vertical="top" wrapText="1"/>
      <protection locked="0"/>
    </xf>
    <xf numFmtId="0" fontId="2" fillId="0" borderId="39" xfId="0" applyFont="1" applyFill="1" applyBorder="1" applyAlignment="1" applyProtection="1">
      <alignment horizontal="left" vertical="top" wrapText="1"/>
      <protection locked="0"/>
    </xf>
    <xf numFmtId="0" fontId="0" fillId="0" borderId="0" xfId="0" applyFill="1"/>
    <xf numFmtId="0" fontId="0" fillId="0" borderId="0" xfId="0" applyFill="1" applyAlignment="1" applyProtection="1">
      <alignment wrapText="1"/>
      <protection locked="0"/>
    </xf>
    <xf numFmtId="0" fontId="44" fillId="0" borderId="0" xfId="0" applyFont="1" applyFill="1" applyBorder="1" applyAlignment="1" applyProtection="1">
      <alignment wrapText="1"/>
      <protection locked="0"/>
    </xf>
  </cellXfs>
  <cellStyles count="8">
    <cellStyle name="Excel Built-in Explanatory Text" xfId="6"/>
    <cellStyle name="Explanatory Text" xfId="7" builtinId="53"/>
    <cellStyle name="Hyperlink" xfId="1" builtinId="8"/>
    <cellStyle name="Navadno 2" xfId="2"/>
    <cellStyle name="Normal" xfId="0" builtinId="0"/>
    <cellStyle name="Normal 2" xfId="3"/>
    <cellStyle name="Normal 3" xfId="4"/>
    <cellStyle name="Normal 3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ki.si/o-institutu/raziskovalna-infrastruktura/" TargetMode="External"/><Relationship Id="rId18" Type="http://schemas.openxmlformats.org/officeDocument/2006/relationships/hyperlink" Target="https://www.ki.si/o-institutu/raziskovalna-infrastruktura/" TargetMode="External"/><Relationship Id="rId26" Type="http://schemas.openxmlformats.org/officeDocument/2006/relationships/hyperlink" Target="https://www.ki.si/odseki/d12-odsek-za-sintezno-biologijo-in-imunologijo/oprema/" TargetMode="External"/><Relationship Id="rId39" Type="http://schemas.openxmlformats.org/officeDocument/2006/relationships/hyperlink" Target="https://www.ki.si/odseki/d11-odsek-za-molekularno-biologijo-in-nanobiotehnologijo/podrocja-dejavnosti/" TargetMode="External"/><Relationship Id="rId21" Type="http://schemas.openxmlformats.org/officeDocument/2006/relationships/hyperlink" Target="http://www.ki.si/" TargetMode="External"/><Relationship Id="rId34" Type="http://schemas.openxmlformats.org/officeDocument/2006/relationships/hyperlink" Target="http://www.ki.si/" TargetMode="External"/><Relationship Id="rId42" Type="http://schemas.openxmlformats.org/officeDocument/2006/relationships/hyperlink" Target="http://www.ki.si/index.php?id=704" TargetMode="External"/><Relationship Id="rId47" Type="http://schemas.openxmlformats.org/officeDocument/2006/relationships/hyperlink" Target="https://www.ki.si/odseki/d01-teoreticni-odsek/azmanov-racunski-center/" TargetMode="External"/><Relationship Id="rId50" Type="http://schemas.openxmlformats.org/officeDocument/2006/relationships/hyperlink" Target="https://www.ki.si/odseki/d04-odsek-za-analizno-kemijo/oprema/" TargetMode="External"/><Relationship Id="rId55" Type="http://schemas.openxmlformats.org/officeDocument/2006/relationships/printerSettings" Target="../printerSettings/printerSettings1.bin"/><Relationship Id="rId7" Type="http://schemas.openxmlformats.org/officeDocument/2006/relationships/hyperlink" Target="https://www.ki.si/departments/d09-department-of-inorganic-chemistry-and-technology/equipment/" TargetMode="External"/><Relationship Id="rId2" Type="http://schemas.openxmlformats.org/officeDocument/2006/relationships/hyperlink" Target="http://www.ki.si/" TargetMode="External"/><Relationship Id="rId16" Type="http://schemas.openxmlformats.org/officeDocument/2006/relationships/hyperlink" Target="https://www.ki.si/o-institutu/raziskovalna-infrastruktura/" TargetMode="External"/><Relationship Id="rId29" Type="http://schemas.openxmlformats.org/officeDocument/2006/relationships/hyperlink" Target="https://www.ki.si/odseki/d12-odsek-za-sintezno-biologijo-in-imunologijo/oprema/" TargetMode="External"/><Relationship Id="rId11" Type="http://schemas.openxmlformats.org/officeDocument/2006/relationships/hyperlink" Target="https://www.ki.si/odseki/d12-odsek-za-sintezno-biologijo-in-imunologijo/oprema/" TargetMode="External"/><Relationship Id="rId24" Type="http://schemas.openxmlformats.org/officeDocument/2006/relationships/hyperlink" Target="https://www.ki.si/departments/d06-department-of-food-chemistry/equipment/" TargetMode="External"/><Relationship Id="rId32" Type="http://schemas.openxmlformats.org/officeDocument/2006/relationships/hyperlink" Target="https://www.ki.si/odseki/d12-odsek-za-sintezno-biologijo-in-imunologijo/oprema/" TargetMode="External"/><Relationship Id="rId37" Type="http://schemas.openxmlformats.org/officeDocument/2006/relationships/hyperlink" Target="https://www.ki.si/odseki/d07-odsek-za-polimerno-kemijo-in-tehnologijo/l07equipment/" TargetMode="External"/><Relationship Id="rId40" Type="http://schemas.openxmlformats.org/officeDocument/2006/relationships/hyperlink" Target="http://www.ki.si/" TargetMode="External"/><Relationship Id="rId45" Type="http://schemas.openxmlformats.org/officeDocument/2006/relationships/hyperlink" Target="https://www.ki.si/departments/d06-department-of-food-chemistry/equipment/" TargetMode="External"/><Relationship Id="rId53" Type="http://schemas.openxmlformats.org/officeDocument/2006/relationships/hyperlink" Target="https://www.ki.si/odseki/d10-odsek-za-kemijo-materialov/razvoj-premazov/oprema/" TargetMode="External"/><Relationship Id="rId5" Type="http://schemas.openxmlformats.org/officeDocument/2006/relationships/hyperlink" Target="https://www.ki.si/odseki/d10-odsek-za-kemijo-materialov/elektronska-mikroskopija-in-katalizatorji/elektronska-mikroskopija/" TargetMode="External"/><Relationship Id="rId10" Type="http://schemas.openxmlformats.org/officeDocument/2006/relationships/hyperlink" Target="http://www.cmm.ki.si/vrana/" TargetMode="External"/><Relationship Id="rId19" Type="http://schemas.openxmlformats.org/officeDocument/2006/relationships/hyperlink" Target="https://www.ki.si/o-institutu/raziskovalna-infrastruktura/" TargetMode="External"/><Relationship Id="rId31" Type="http://schemas.openxmlformats.org/officeDocument/2006/relationships/hyperlink" Target="https://www.ki.si/odseki/d12-odsek-za-sintezno-biologijo-in-imunologijo/oprema/" TargetMode="External"/><Relationship Id="rId44" Type="http://schemas.openxmlformats.org/officeDocument/2006/relationships/hyperlink" Target="https://www.ki.si/index.php?id=704" TargetMode="External"/><Relationship Id="rId52" Type="http://schemas.openxmlformats.org/officeDocument/2006/relationships/hyperlink" Target="https://www.ki.si/odseki/d11-odsek-za-molekularno-biologijo-in-nanobiotehnologijo/podrocja-dejavnosti/" TargetMode="External"/><Relationship Id="rId4" Type="http://schemas.openxmlformats.org/officeDocument/2006/relationships/hyperlink" Target="https://www.ki.si/departments/d04-department-of-analytical-chemistry/equipment/" TargetMode="External"/><Relationship Id="rId9" Type="http://schemas.openxmlformats.org/officeDocument/2006/relationships/hyperlink" Target="http://www.cmm.ki.si/vrana/" TargetMode="External"/><Relationship Id="rId14" Type="http://schemas.openxmlformats.org/officeDocument/2006/relationships/hyperlink" Target="https://www.ki.si/o-institutu/raziskovalna-infrastruktura/" TargetMode="External"/><Relationship Id="rId22" Type="http://schemas.openxmlformats.org/officeDocument/2006/relationships/hyperlink" Target="http://www.ki.sihttps/www.ki.si/odseki/d13-odsek-za-katalizo-in-reakcijsko-inzenirstvo/oprema/" TargetMode="External"/><Relationship Id="rId27" Type="http://schemas.openxmlformats.org/officeDocument/2006/relationships/hyperlink" Target="https://www.ki.si/odseki/d12-odsek-za-sintezno-biologijo-in-imunologijo/oprema/" TargetMode="External"/><Relationship Id="rId30" Type="http://schemas.openxmlformats.org/officeDocument/2006/relationships/hyperlink" Target="https://www.ki.si/odseki/d12-odsek-za-sintezno-biologijo-in-imunologijo/oprema/" TargetMode="External"/><Relationship Id="rId35" Type="http://schemas.openxmlformats.org/officeDocument/2006/relationships/hyperlink" Target="https://www.ki.si/odseki/d07-odsek-za-polimerno-kemijo-in-tehnologijo/l07equipment/" TargetMode="External"/><Relationship Id="rId43" Type="http://schemas.openxmlformats.org/officeDocument/2006/relationships/hyperlink" Target="https://www.ki.si/index.php?id=704" TargetMode="External"/><Relationship Id="rId48" Type="http://schemas.openxmlformats.org/officeDocument/2006/relationships/hyperlink" Target="https://www.ki.si/departments/d06-department-of-food-chemistry/equipment/" TargetMode="External"/><Relationship Id="rId8" Type="http://schemas.openxmlformats.org/officeDocument/2006/relationships/hyperlink" Target="https://www.ki.si/departments/d09-department-of-inorganic-chemistry-and-technology/equipment/" TargetMode="External"/><Relationship Id="rId51" Type="http://schemas.openxmlformats.org/officeDocument/2006/relationships/hyperlink" Target="http://www.ki.si/" TargetMode="External"/><Relationship Id="rId3" Type="http://schemas.openxmlformats.org/officeDocument/2006/relationships/hyperlink" Target="https://www.ki.si/departments/d04-department-of-analytical-chemistry/equipment/" TargetMode="External"/><Relationship Id="rId12" Type="http://schemas.openxmlformats.org/officeDocument/2006/relationships/hyperlink" Target="https://www.ki.si/odseki/d12-odsek-za-sintezno-biologijo-in-imunologijo/oprema/" TargetMode="External"/><Relationship Id="rId17" Type="http://schemas.openxmlformats.org/officeDocument/2006/relationships/hyperlink" Target="https://www.ki.si/o-institutu/raziskovalna-infrastruktura/" TargetMode="External"/><Relationship Id="rId25" Type="http://schemas.openxmlformats.org/officeDocument/2006/relationships/hyperlink" Target="https://www.ki.si/odseki/d12-odsek-za-sintezno-biologijo-in-imunologijo/oprema/" TargetMode="External"/><Relationship Id="rId33" Type="http://schemas.openxmlformats.org/officeDocument/2006/relationships/hyperlink" Target="http://www.ki.si/" TargetMode="External"/><Relationship Id="rId38" Type="http://schemas.openxmlformats.org/officeDocument/2006/relationships/hyperlink" Target="https://www.ki.si/za-gospodarstvo/storitve/kemijska-analiza/termicna-analiza/termicna-karakterizacija-polimerov/" TargetMode="External"/><Relationship Id="rId46" Type="http://schemas.openxmlformats.org/officeDocument/2006/relationships/hyperlink" Target="https://www.ki.si/odseki/d01-teoreticni-odsek/azmanov-racunski-center/" TargetMode="External"/><Relationship Id="rId20" Type="http://schemas.openxmlformats.org/officeDocument/2006/relationships/hyperlink" Target="https://www.ki.si/departments/d06-department-of-food-chemistry/equipment/" TargetMode="External"/><Relationship Id="rId41" Type="http://schemas.openxmlformats.org/officeDocument/2006/relationships/hyperlink" Target="http://www.ki.si/" TargetMode="External"/><Relationship Id="rId54" Type="http://schemas.openxmlformats.org/officeDocument/2006/relationships/hyperlink" Target="http://www.ki.si/" TargetMode="External"/><Relationship Id="rId1" Type="http://schemas.openxmlformats.org/officeDocument/2006/relationships/hyperlink" Target="https://www.ki.si/odseki/d10-odsek-za-kemijo-materialov/elektronska-mikroskopija-in-katalizatorji/elektronska-mikroskopija/" TargetMode="External"/><Relationship Id="rId6" Type="http://schemas.openxmlformats.org/officeDocument/2006/relationships/hyperlink" Target="https://www.ki.si/odseki/d10-odsek-za-kemijo-materialov/elektronska-mikroskopija-in-katalizatorji/elektronska-mikroskopija/" TargetMode="External"/><Relationship Id="rId15" Type="http://schemas.openxmlformats.org/officeDocument/2006/relationships/hyperlink" Target="https://www.ki.si/o-institutu/raziskovalna-infrastruktura/" TargetMode="External"/><Relationship Id="rId23" Type="http://schemas.openxmlformats.org/officeDocument/2006/relationships/hyperlink" Target="http://www.ki.si/" TargetMode="External"/><Relationship Id="rId28" Type="http://schemas.openxmlformats.org/officeDocument/2006/relationships/hyperlink" Target="https://www.ki.si/odseki/d12-odsek-za-sintezno-biologijo-in-imunologijo/oprema/" TargetMode="External"/><Relationship Id="rId36" Type="http://schemas.openxmlformats.org/officeDocument/2006/relationships/hyperlink" Target="https://www.ki.si/odseki/d07-odsek-za-polimerno-kemijo-in-tehnologijo/l07equipment/" TargetMode="External"/><Relationship Id="rId49" Type="http://schemas.openxmlformats.org/officeDocument/2006/relationships/hyperlink" Target="https://www.ki.si/departments/d06-department-of-food-chemistry/equip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GridLines="0" workbookViewId="0">
      <pane ySplit="1" topLeftCell="A2" activePane="bottomLeft" state="frozen"/>
      <selection activeCell="A3" sqref="A3"/>
      <selection pane="bottomLeft" activeCell="B23" sqref="B23"/>
    </sheetView>
  </sheetViews>
  <sheetFormatPr defaultColWidth="9.140625" defaultRowHeight="12.75" x14ac:dyDescent="0.2"/>
  <cols>
    <col min="1" max="1" width="17" style="30" customWidth="1"/>
    <col min="2" max="2" width="87.42578125" style="29" customWidth="1"/>
    <col min="3" max="16384" width="9.140625" style="28"/>
  </cols>
  <sheetData>
    <row r="1" spans="1:2" x14ac:dyDescent="0.2">
      <c r="A1" s="355" t="s">
        <v>452</v>
      </c>
      <c r="B1" s="355"/>
    </row>
    <row r="2" spans="1:2" ht="9" customHeight="1" x14ac:dyDescent="0.2">
      <c r="A2" s="31"/>
    </row>
    <row r="3" spans="1:2" ht="29.25" customHeight="1" x14ac:dyDescent="0.2">
      <c r="A3" s="51" t="s">
        <v>453</v>
      </c>
      <c r="B3" s="43" t="s">
        <v>649</v>
      </c>
    </row>
    <row r="4" spans="1:2" ht="8.25" customHeight="1" x14ac:dyDescent="0.2">
      <c r="A4" s="50"/>
      <c r="B4" s="44"/>
    </row>
    <row r="5" spans="1:2" x14ac:dyDescent="0.2">
      <c r="A5" s="51" t="s">
        <v>455</v>
      </c>
      <c r="B5" s="45" t="s">
        <v>609</v>
      </c>
    </row>
    <row r="6" spans="1:2" x14ac:dyDescent="0.2">
      <c r="A6" s="50"/>
      <c r="B6" s="46" t="s">
        <v>610</v>
      </c>
    </row>
    <row r="7" spans="1:2" ht="14.25" customHeight="1" x14ac:dyDescent="0.2">
      <c r="A7" s="50"/>
      <c r="B7" s="47" t="s">
        <v>456</v>
      </c>
    </row>
    <row r="8" spans="1:2" ht="13.5" customHeight="1" x14ac:dyDescent="0.2">
      <c r="A8" s="50"/>
      <c r="B8" s="48" t="s">
        <v>611</v>
      </c>
    </row>
    <row r="9" spans="1:2" x14ac:dyDescent="0.2">
      <c r="A9" s="50"/>
      <c r="B9" s="47" t="s">
        <v>608</v>
      </c>
    </row>
    <row r="10" spans="1:2" x14ac:dyDescent="0.2">
      <c r="A10" s="50"/>
      <c r="B10" s="49" t="s">
        <v>612</v>
      </c>
    </row>
    <row r="11" spans="1:2" x14ac:dyDescent="0.2">
      <c r="A11" s="50"/>
      <c r="B11" s="49"/>
    </row>
    <row r="12" spans="1:2" x14ac:dyDescent="0.2">
      <c r="A12" s="51" t="s">
        <v>454</v>
      </c>
      <c r="B12" s="44" t="s">
        <v>613</v>
      </c>
    </row>
    <row r="13" spans="1:2" x14ac:dyDescent="0.2">
      <c r="A13" s="50"/>
      <c r="B13" s="44"/>
    </row>
    <row r="14" spans="1:2" ht="25.5" x14ac:dyDescent="0.2">
      <c r="A14" s="51" t="s">
        <v>457</v>
      </c>
      <c r="B14" s="44" t="s">
        <v>648</v>
      </c>
    </row>
    <row r="15" spans="1:2" x14ac:dyDescent="0.2">
      <c r="A15" s="50"/>
      <c r="B15" s="44"/>
    </row>
    <row r="16" spans="1:2" ht="25.5" x14ac:dyDescent="0.2">
      <c r="A16" s="51" t="s">
        <v>643</v>
      </c>
      <c r="B16" s="44" t="s">
        <v>614</v>
      </c>
    </row>
    <row r="17" spans="1:2" ht="25.5" x14ac:dyDescent="0.2">
      <c r="A17" s="50"/>
      <c r="B17" s="44" t="s">
        <v>616</v>
      </c>
    </row>
    <row r="18" spans="1:2" x14ac:dyDescent="0.2">
      <c r="A18" s="50"/>
      <c r="B18" s="45" t="s">
        <v>617</v>
      </c>
    </row>
    <row r="19" spans="1:2" x14ac:dyDescent="0.2">
      <c r="A19" s="50"/>
      <c r="B19" s="45"/>
    </row>
    <row r="20" spans="1:2" ht="25.5" x14ac:dyDescent="0.2">
      <c r="A20" s="51" t="s">
        <v>458</v>
      </c>
      <c r="B20" s="45" t="s">
        <v>615</v>
      </c>
    </row>
  </sheetData>
  <mergeCells count="1">
    <mergeCell ref="A1:B1"/>
  </mergeCells>
  <phoneticPr fontId="0" type="noConversion"/>
  <hyperlinks>
    <hyperlink ref="B7" r:id="rId1"/>
    <hyperlink ref="B9" r:id="rId2"/>
  </hyperlinks>
  <pageMargins left="0.74803149606299213" right="0.74803149606299213" top="0.98425196850393704" bottom="0.98425196850393704" header="0" footer="0"/>
  <pageSetup paperSize="9" scale="84" fitToHeight="3"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E9"/>
    </sheetView>
  </sheetViews>
  <sheetFormatPr defaultColWidth="11.42578125" defaultRowHeight="12.75" x14ac:dyDescent="0.2"/>
  <cols>
    <col min="1" max="1" width="4.8554687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EA209"/>
  <sheetViews>
    <sheetView showGridLines="0" tabSelected="1" zoomScale="80" zoomScaleNormal="80" zoomScaleSheetLayoutView="75" zoomScalePageLayoutView="110" workbookViewId="0">
      <pane ySplit="8" topLeftCell="A9" activePane="bottomLeft" state="frozen"/>
      <selection pane="bottomLeft" activeCell="A4" sqref="A4"/>
    </sheetView>
  </sheetViews>
  <sheetFormatPr defaultColWidth="9.140625" defaultRowHeight="12.75" x14ac:dyDescent="0.2"/>
  <cols>
    <col min="1" max="1" width="5.42578125" style="10" customWidth="1"/>
    <col min="2" max="2" width="13.7109375" style="10" customWidth="1"/>
    <col min="3" max="3" width="7" style="9" customWidth="1"/>
    <col min="4" max="4" width="12.7109375" style="13" customWidth="1"/>
    <col min="5" max="5" width="21.7109375" style="9" customWidth="1"/>
    <col min="6" max="6" width="13.7109375" style="9" customWidth="1"/>
    <col min="7" max="7" width="24" style="9" customWidth="1"/>
    <col min="8" max="8" width="12.28515625" style="9" customWidth="1"/>
    <col min="9" max="9" width="15.42578125" style="9" customWidth="1"/>
    <col min="10" max="11" width="14.7109375" style="9" customWidth="1"/>
    <col min="12" max="12" width="30.42578125" style="9" customWidth="1"/>
    <col min="13" max="13" width="32.7109375" style="9" customWidth="1"/>
    <col min="14" max="14" width="28.85546875" style="9" customWidth="1"/>
    <col min="15" max="15" width="28.7109375" style="9" customWidth="1"/>
    <col min="16" max="16" width="13.7109375" style="9" customWidth="1"/>
    <col min="17" max="17" width="15.7109375" style="9" customWidth="1"/>
    <col min="18" max="18" width="12.28515625" style="12" customWidth="1"/>
    <col min="19" max="19" width="11.85546875" style="9" customWidth="1"/>
    <col min="20" max="21" width="11.7109375" style="9" customWidth="1"/>
    <col min="22" max="22" width="10.42578125" style="9" customWidth="1"/>
    <col min="23" max="23" width="20.42578125" style="9" customWidth="1"/>
    <col min="24" max="24" width="7.42578125" style="12" customWidth="1"/>
    <col min="25" max="25" width="6.140625" style="12" customWidth="1"/>
    <col min="26" max="26" width="6.28515625" style="12" customWidth="1"/>
    <col min="27" max="27" width="8.42578125" style="12" customWidth="1"/>
    <col min="28" max="28" width="17.42578125" style="12" customWidth="1"/>
    <col min="29" max="29" width="15.140625" style="12" customWidth="1"/>
    <col min="30" max="30" width="11.42578125" style="12" customWidth="1"/>
    <col min="31" max="31" width="17.85546875" style="9" customWidth="1"/>
    <col min="32" max="32" width="12.28515625" style="9" customWidth="1"/>
    <col min="33" max="33" width="15.140625" style="9" customWidth="1"/>
    <col min="34" max="34" width="6.42578125" style="9" customWidth="1"/>
    <col min="35" max="35" width="12.28515625" style="9" customWidth="1"/>
    <col min="36" max="36" width="11.42578125" style="9" customWidth="1"/>
    <col min="37" max="37" width="6" style="9" customWidth="1"/>
    <col min="38" max="38" width="12.42578125" style="9" customWidth="1"/>
    <col min="39" max="39" width="11.42578125" style="9" customWidth="1"/>
    <col min="40" max="40" width="6.42578125" style="9" customWidth="1"/>
    <col min="41" max="41" width="12.42578125" style="9" customWidth="1"/>
    <col min="42" max="42" width="11.42578125" style="9" customWidth="1"/>
    <col min="43" max="43" width="6.140625" style="9" customWidth="1"/>
    <col min="44" max="44" width="13.42578125" style="9" customWidth="1"/>
    <col min="45" max="45" width="11.42578125" style="9" customWidth="1"/>
    <col min="46" max="46" width="5.85546875" style="9" customWidth="1"/>
    <col min="47" max="47" width="13.140625" style="9" customWidth="1"/>
    <col min="48" max="48" width="11" style="9" customWidth="1"/>
    <col min="49" max="49" width="5.85546875" style="9" customWidth="1"/>
    <col min="50" max="51" width="9.140625" style="304" customWidth="1"/>
    <col min="52" max="131" width="9.140625" style="304"/>
    <col min="132" max="16384" width="9.140625" style="10"/>
  </cols>
  <sheetData>
    <row r="1" spans="1:131" s="24" customFormat="1" ht="24" customHeight="1" x14ac:dyDescent="0.3">
      <c r="A1" s="42" t="s">
        <v>618</v>
      </c>
      <c r="D1" s="14"/>
      <c r="E1" s="14"/>
      <c r="F1" s="14"/>
      <c r="G1" s="14"/>
      <c r="H1" s="14"/>
      <c r="I1" s="15"/>
      <c r="J1" s="15"/>
      <c r="K1" s="15"/>
      <c r="L1" s="15"/>
      <c r="M1" s="15"/>
      <c r="N1" s="15"/>
      <c r="O1" s="16"/>
      <c r="P1" s="17"/>
      <c r="Q1" s="18"/>
      <c r="R1" s="234"/>
      <c r="S1" s="18"/>
      <c r="T1" s="18"/>
      <c r="U1" s="19"/>
      <c r="V1" s="18"/>
      <c r="W1" s="20"/>
      <c r="X1" s="34"/>
      <c r="Y1" s="34"/>
      <c r="Z1" s="34"/>
      <c r="AA1" s="34"/>
      <c r="AB1" s="34"/>
      <c r="AC1" s="34"/>
      <c r="AD1" s="34"/>
      <c r="AE1" s="21"/>
      <c r="AF1" s="22"/>
      <c r="AG1" s="22"/>
      <c r="AH1" s="21"/>
      <c r="AI1" s="22"/>
      <c r="AJ1" s="22"/>
      <c r="AK1" s="21"/>
      <c r="AL1" s="22"/>
      <c r="AM1" s="22"/>
      <c r="AN1" s="22"/>
      <c r="AO1" s="22"/>
      <c r="AP1" s="22"/>
      <c r="AQ1" s="22"/>
      <c r="AR1" s="22"/>
      <c r="AS1" s="22"/>
      <c r="AT1" s="22"/>
      <c r="AU1" s="23"/>
      <c r="AV1" s="23"/>
      <c r="AW1" s="23"/>
      <c r="AX1" s="301"/>
      <c r="AY1" s="301"/>
      <c r="AZ1" s="301"/>
      <c r="BA1" s="301"/>
      <c r="BB1" s="301"/>
      <c r="BC1" s="301"/>
      <c r="BD1" s="301"/>
      <c r="BE1" s="301"/>
      <c r="BF1" s="301"/>
      <c r="BG1" s="301"/>
      <c r="BH1" s="301"/>
      <c r="BI1" s="301"/>
      <c r="BJ1" s="301"/>
      <c r="BK1" s="301"/>
      <c r="BL1" s="301"/>
      <c r="BM1" s="301"/>
      <c r="BN1" s="301"/>
      <c r="BO1" s="301"/>
      <c r="BP1" s="301"/>
      <c r="BQ1" s="301"/>
      <c r="BR1" s="301"/>
      <c r="BS1" s="301"/>
      <c r="BT1" s="301"/>
      <c r="BU1" s="301"/>
      <c r="BV1" s="301"/>
      <c r="BW1" s="301"/>
      <c r="BX1" s="301"/>
      <c r="BY1" s="301"/>
      <c r="BZ1" s="301"/>
      <c r="CA1" s="301"/>
      <c r="CB1" s="301"/>
      <c r="CC1" s="301"/>
      <c r="CD1" s="301"/>
      <c r="CE1" s="301"/>
      <c r="CF1" s="301"/>
      <c r="CG1" s="301"/>
      <c r="CH1" s="301"/>
      <c r="CI1" s="301"/>
      <c r="CJ1" s="301"/>
      <c r="CK1" s="301"/>
      <c r="CL1" s="301"/>
      <c r="CM1" s="301"/>
      <c r="CN1" s="301"/>
      <c r="CO1" s="301"/>
      <c r="CP1" s="301"/>
      <c r="CQ1" s="301"/>
      <c r="CR1" s="301"/>
      <c r="CS1" s="301"/>
      <c r="CT1" s="301"/>
      <c r="CU1" s="301"/>
      <c r="CV1" s="301"/>
      <c r="CW1" s="301"/>
      <c r="CX1" s="301"/>
      <c r="CY1" s="301"/>
      <c r="CZ1" s="301"/>
      <c r="DA1" s="301"/>
      <c r="DB1" s="301"/>
      <c r="DC1" s="301"/>
      <c r="DD1" s="301"/>
      <c r="DE1" s="301"/>
      <c r="DF1" s="301"/>
      <c r="DG1" s="301"/>
      <c r="DH1" s="301"/>
      <c r="DI1" s="301"/>
      <c r="DJ1" s="301"/>
      <c r="DK1" s="301"/>
      <c r="DL1" s="301"/>
      <c r="DM1" s="301"/>
      <c r="DN1" s="301"/>
      <c r="DO1" s="301"/>
      <c r="DP1" s="301"/>
      <c r="DQ1" s="301"/>
      <c r="DR1" s="301"/>
      <c r="DS1" s="301"/>
      <c r="DT1" s="301"/>
      <c r="DU1" s="301"/>
      <c r="DV1" s="301"/>
      <c r="DW1" s="301"/>
      <c r="DX1" s="301"/>
      <c r="DY1" s="301"/>
      <c r="DZ1" s="301"/>
      <c r="EA1" s="301"/>
    </row>
    <row r="2" spans="1:131" s="24" customFormat="1" x14ac:dyDescent="0.2">
      <c r="C2" s="25"/>
      <c r="D2" s="15"/>
      <c r="E2" s="15"/>
      <c r="F2" s="15"/>
      <c r="G2" s="15"/>
      <c r="H2" s="26"/>
      <c r="I2" s="15"/>
      <c r="J2" s="15"/>
      <c r="K2" s="20"/>
      <c r="L2" s="15"/>
      <c r="M2" s="20"/>
      <c r="N2" s="15"/>
      <c r="O2" s="27"/>
      <c r="P2" s="17"/>
      <c r="Q2" s="18"/>
      <c r="R2" s="234"/>
      <c r="S2" s="18"/>
      <c r="T2" s="18"/>
      <c r="U2" s="19"/>
      <c r="V2" s="18"/>
      <c r="W2" s="20"/>
      <c r="X2" s="369"/>
      <c r="Y2" s="369"/>
      <c r="Z2" s="369"/>
      <c r="AA2" s="369"/>
      <c r="AB2" s="369"/>
      <c r="AC2" s="369"/>
      <c r="AD2" s="369"/>
      <c r="AE2" s="21"/>
      <c r="AF2" s="22"/>
      <c r="AG2" s="22"/>
      <c r="AH2" s="21"/>
      <c r="AI2" s="22"/>
      <c r="AJ2" s="22"/>
      <c r="AK2" s="21"/>
      <c r="AL2" s="22"/>
      <c r="AM2" s="22"/>
      <c r="AN2" s="22"/>
      <c r="AO2" s="22"/>
      <c r="AP2" s="22"/>
      <c r="AQ2" s="22"/>
      <c r="AR2" s="22"/>
      <c r="AS2" s="22"/>
      <c r="AT2" s="22"/>
      <c r="AU2" s="23"/>
      <c r="AV2" s="23"/>
      <c r="AW2" s="23"/>
      <c r="AX2" s="301"/>
      <c r="AY2" s="301"/>
      <c r="AZ2" s="301"/>
      <c r="BA2" s="301"/>
      <c r="BB2" s="301"/>
      <c r="BC2" s="301"/>
      <c r="BD2" s="301"/>
      <c r="BE2" s="301"/>
      <c r="BF2" s="301"/>
      <c r="BG2" s="301"/>
      <c r="BH2" s="301"/>
      <c r="BI2" s="301"/>
      <c r="BJ2" s="301"/>
      <c r="BK2" s="301"/>
      <c r="BL2" s="301"/>
      <c r="BM2" s="301"/>
      <c r="BN2" s="301"/>
      <c r="BO2" s="301"/>
      <c r="BP2" s="301"/>
      <c r="BQ2" s="301"/>
      <c r="BR2" s="301"/>
      <c r="BS2" s="301"/>
      <c r="BT2" s="301"/>
      <c r="BU2" s="301"/>
      <c r="BV2" s="301"/>
      <c r="BW2" s="301"/>
      <c r="BX2" s="301"/>
      <c r="BY2" s="301"/>
      <c r="BZ2" s="301"/>
      <c r="CA2" s="301"/>
      <c r="CB2" s="301"/>
      <c r="CC2" s="301"/>
      <c r="CD2" s="301"/>
      <c r="CE2" s="301"/>
      <c r="CF2" s="301"/>
      <c r="CG2" s="301"/>
      <c r="CH2" s="301"/>
      <c r="CI2" s="301"/>
      <c r="CJ2" s="301"/>
      <c r="CK2" s="301"/>
      <c r="CL2" s="301"/>
      <c r="CM2" s="301"/>
      <c r="CN2" s="301"/>
      <c r="CO2" s="301"/>
      <c r="CP2" s="301"/>
      <c r="CQ2" s="301"/>
      <c r="CR2" s="301"/>
      <c r="CS2" s="301"/>
      <c r="CT2" s="301"/>
      <c r="CU2" s="301"/>
      <c r="CV2" s="301"/>
      <c r="CW2" s="301"/>
      <c r="CX2" s="301"/>
      <c r="CY2" s="301"/>
      <c r="CZ2" s="301"/>
      <c r="DA2" s="301"/>
      <c r="DB2" s="301"/>
      <c r="DC2" s="301"/>
      <c r="DD2" s="301"/>
      <c r="DE2" s="301"/>
      <c r="DF2" s="301"/>
      <c r="DG2" s="301"/>
      <c r="DH2" s="301"/>
      <c r="DI2" s="301"/>
      <c r="DJ2" s="301"/>
      <c r="DK2" s="301"/>
      <c r="DL2" s="301"/>
      <c r="DM2" s="301"/>
      <c r="DN2" s="301"/>
      <c r="DO2" s="301"/>
      <c r="DP2" s="301"/>
      <c r="DQ2" s="301"/>
      <c r="DR2" s="301"/>
      <c r="DS2" s="301"/>
      <c r="DT2" s="301"/>
      <c r="DU2" s="301"/>
      <c r="DV2" s="301"/>
      <c r="DW2" s="301"/>
      <c r="DX2" s="301"/>
      <c r="DY2" s="301"/>
      <c r="DZ2" s="301"/>
      <c r="EA2" s="301"/>
    </row>
    <row r="3" spans="1:131" s="24" customFormat="1" x14ac:dyDescent="0.2">
      <c r="D3" s="58"/>
      <c r="E3" s="15"/>
      <c r="F3" s="15"/>
      <c r="G3" s="15"/>
      <c r="H3" s="26"/>
      <c r="I3" s="15"/>
      <c r="J3" s="15"/>
      <c r="K3" s="20"/>
      <c r="L3" s="15"/>
      <c r="M3" s="20"/>
      <c r="N3" s="15"/>
      <c r="O3" s="27"/>
      <c r="P3" s="17"/>
      <c r="Q3" s="18"/>
      <c r="R3" s="234"/>
      <c r="S3" s="18"/>
      <c r="T3" s="18"/>
      <c r="U3" s="19"/>
      <c r="V3" s="18"/>
      <c r="W3" s="20"/>
      <c r="X3" s="57"/>
      <c r="Y3" s="57"/>
      <c r="Z3" s="57"/>
      <c r="AA3" s="57"/>
      <c r="AB3" s="57"/>
      <c r="AC3" s="57"/>
      <c r="AD3" s="57"/>
      <c r="AE3" s="21"/>
      <c r="AF3" s="22"/>
      <c r="AG3" s="22"/>
      <c r="AH3" s="21"/>
      <c r="AI3" s="22"/>
      <c r="AJ3" s="22"/>
      <c r="AK3" s="21"/>
      <c r="AL3" s="22"/>
      <c r="AM3" s="22"/>
      <c r="AN3" s="22"/>
      <c r="AO3" s="22"/>
      <c r="AP3" s="22"/>
      <c r="AQ3" s="22"/>
      <c r="AR3" s="22"/>
      <c r="AS3" s="22"/>
      <c r="AT3" s="22"/>
      <c r="AU3" s="23"/>
      <c r="AV3" s="23"/>
      <c r="AW3" s="23"/>
      <c r="AX3" s="301"/>
      <c r="AY3" s="301"/>
      <c r="AZ3" s="301"/>
      <c r="BA3" s="301"/>
      <c r="BB3" s="301"/>
      <c r="BC3" s="301"/>
      <c r="BD3" s="301"/>
      <c r="BE3" s="301"/>
      <c r="BF3" s="301"/>
      <c r="BG3" s="301"/>
      <c r="BH3" s="301"/>
      <c r="BI3" s="301"/>
      <c r="BJ3" s="301"/>
      <c r="BK3" s="301"/>
      <c r="BL3" s="301"/>
      <c r="BM3" s="301"/>
      <c r="BN3" s="301"/>
      <c r="BO3" s="301"/>
      <c r="BP3" s="301"/>
      <c r="BQ3" s="301"/>
      <c r="BR3" s="301"/>
      <c r="BS3" s="301"/>
      <c r="BT3" s="301"/>
      <c r="BU3" s="301"/>
      <c r="BV3" s="301"/>
      <c r="BW3" s="301"/>
      <c r="BX3" s="301"/>
      <c r="BY3" s="301"/>
      <c r="BZ3" s="301"/>
      <c r="CA3" s="301"/>
      <c r="CB3" s="301"/>
      <c r="CC3" s="301"/>
      <c r="CD3" s="301"/>
      <c r="CE3" s="301"/>
      <c r="CF3" s="301"/>
      <c r="CG3" s="301"/>
      <c r="CH3" s="301"/>
      <c r="CI3" s="301"/>
      <c r="CJ3" s="301"/>
      <c r="CK3" s="301"/>
      <c r="CL3" s="301"/>
      <c r="CM3" s="301"/>
      <c r="CN3" s="301"/>
      <c r="CO3" s="301"/>
      <c r="CP3" s="301"/>
      <c r="CQ3" s="301"/>
      <c r="CR3" s="301"/>
      <c r="CS3" s="301"/>
      <c r="CT3" s="301"/>
      <c r="CU3" s="301"/>
      <c r="CV3" s="301"/>
      <c r="CW3" s="301"/>
      <c r="CX3" s="301"/>
      <c r="CY3" s="301"/>
      <c r="CZ3" s="301"/>
      <c r="DA3" s="301"/>
      <c r="DB3" s="301"/>
      <c r="DC3" s="301"/>
      <c r="DD3" s="301"/>
      <c r="DE3" s="301"/>
      <c r="DF3" s="301"/>
      <c r="DG3" s="301"/>
      <c r="DH3" s="301"/>
      <c r="DI3" s="301"/>
      <c r="DJ3" s="301"/>
      <c r="DK3" s="301"/>
      <c r="DL3" s="301"/>
      <c r="DM3" s="301"/>
      <c r="DN3" s="301"/>
      <c r="DO3" s="301"/>
      <c r="DP3" s="301"/>
      <c r="DQ3" s="301"/>
      <c r="DR3" s="301"/>
      <c r="DS3" s="301"/>
      <c r="DT3" s="301"/>
      <c r="DU3" s="301"/>
      <c r="DV3" s="301"/>
      <c r="DW3" s="301"/>
      <c r="DX3" s="301"/>
      <c r="DY3" s="301"/>
      <c r="DZ3" s="301"/>
      <c r="EA3" s="301"/>
    </row>
    <row r="4" spans="1:131" s="24" customFormat="1" x14ac:dyDescent="0.2">
      <c r="C4" s="25"/>
      <c r="D4" s="15"/>
      <c r="E4" s="15"/>
      <c r="F4" s="15"/>
      <c r="G4" s="15"/>
      <c r="H4" s="26"/>
      <c r="I4" s="15"/>
      <c r="J4" s="15"/>
      <c r="K4" s="20"/>
      <c r="L4" s="15"/>
      <c r="M4" s="20"/>
      <c r="N4" s="15"/>
      <c r="O4" s="27"/>
      <c r="P4" s="17"/>
      <c r="Q4" s="18"/>
      <c r="R4" s="234"/>
      <c r="S4" s="18"/>
      <c r="T4" s="18"/>
      <c r="U4" s="19"/>
      <c r="V4" s="18"/>
      <c r="W4" s="20"/>
      <c r="X4" s="57"/>
      <c r="Y4" s="57"/>
      <c r="Z4" s="57"/>
      <c r="AA4" s="57"/>
      <c r="AB4" s="57"/>
      <c r="AC4" s="57"/>
      <c r="AD4" s="57"/>
      <c r="AE4" s="21"/>
      <c r="AF4" s="22"/>
      <c r="AG4" s="22"/>
      <c r="AH4" s="21"/>
      <c r="AI4" s="22"/>
      <c r="AJ4" s="22"/>
      <c r="AK4" s="21"/>
      <c r="AL4" s="22"/>
      <c r="AM4" s="22"/>
      <c r="AN4" s="22"/>
      <c r="AO4" s="22"/>
      <c r="AP4" s="22"/>
      <c r="AQ4" s="22"/>
      <c r="AR4" s="22"/>
      <c r="AS4" s="22"/>
      <c r="AT4" s="22"/>
      <c r="AU4" s="23"/>
      <c r="AV4" s="23"/>
      <c r="AW4" s="23"/>
      <c r="AX4" s="301"/>
      <c r="AY4" s="301"/>
      <c r="AZ4" s="301"/>
      <c r="BA4" s="301"/>
      <c r="BB4" s="301"/>
      <c r="BC4" s="301"/>
      <c r="BD4" s="301"/>
      <c r="BE4" s="301"/>
      <c r="BF4" s="301"/>
      <c r="BG4" s="301"/>
      <c r="BH4" s="301"/>
      <c r="BI4" s="301"/>
      <c r="BJ4" s="301"/>
      <c r="BK4" s="301"/>
      <c r="BL4" s="301"/>
      <c r="BM4" s="301"/>
      <c r="BN4" s="301"/>
      <c r="BO4" s="301"/>
      <c r="BP4" s="301"/>
      <c r="BQ4" s="301"/>
      <c r="BR4" s="301"/>
      <c r="BS4" s="301"/>
      <c r="BT4" s="301"/>
      <c r="BU4" s="301"/>
      <c r="BV4" s="301"/>
      <c r="BW4" s="301"/>
      <c r="BX4" s="301"/>
      <c r="BY4" s="301"/>
      <c r="BZ4" s="301"/>
      <c r="CA4" s="301"/>
      <c r="CB4" s="301"/>
      <c r="CC4" s="301"/>
      <c r="CD4" s="301"/>
      <c r="CE4" s="301"/>
      <c r="CF4" s="301"/>
      <c r="CG4" s="301"/>
      <c r="CH4" s="301"/>
      <c r="CI4" s="301"/>
      <c r="CJ4" s="301"/>
      <c r="CK4" s="301"/>
      <c r="CL4" s="301"/>
      <c r="CM4" s="301"/>
      <c r="CN4" s="301"/>
      <c r="CO4" s="301"/>
      <c r="CP4" s="301"/>
      <c r="CQ4" s="301"/>
      <c r="CR4" s="301"/>
      <c r="CS4" s="301"/>
      <c r="CT4" s="301"/>
      <c r="CU4" s="301"/>
      <c r="CV4" s="301"/>
      <c r="CW4" s="301"/>
      <c r="CX4" s="301"/>
      <c r="CY4" s="301"/>
      <c r="CZ4" s="301"/>
      <c r="DA4" s="301"/>
      <c r="DB4" s="301"/>
      <c r="DC4" s="301"/>
      <c r="DD4" s="301"/>
      <c r="DE4" s="301"/>
      <c r="DF4" s="301"/>
      <c r="DG4" s="301"/>
      <c r="DH4" s="301"/>
      <c r="DI4" s="301"/>
      <c r="DJ4" s="301"/>
      <c r="DK4" s="301"/>
      <c r="DL4" s="301"/>
      <c r="DM4" s="301"/>
      <c r="DN4" s="301"/>
      <c r="DO4" s="301"/>
      <c r="DP4" s="301"/>
      <c r="DQ4" s="301"/>
      <c r="DR4" s="301"/>
      <c r="DS4" s="301"/>
      <c r="DT4" s="301"/>
      <c r="DU4" s="301"/>
      <c r="DV4" s="301"/>
      <c r="DW4" s="301"/>
      <c r="DX4" s="301"/>
      <c r="DY4" s="301"/>
      <c r="DZ4" s="301"/>
      <c r="EA4" s="301"/>
    </row>
    <row r="5" spans="1:131" s="11" customFormat="1" ht="28.7" customHeight="1" thickBot="1" x14ac:dyDescent="0.25">
      <c r="C5" s="8"/>
      <c r="D5" s="8"/>
      <c r="E5" s="364" t="s">
        <v>642</v>
      </c>
      <c r="F5" s="365"/>
      <c r="G5" s="365"/>
      <c r="H5" s="365"/>
      <c r="I5" s="365"/>
      <c r="J5" s="365"/>
      <c r="K5" s="365"/>
      <c r="L5" s="365"/>
      <c r="M5" s="365"/>
      <c r="N5" s="365"/>
      <c r="O5" s="366"/>
      <c r="P5" s="8"/>
      <c r="Q5" s="35"/>
      <c r="R5" s="361" t="s">
        <v>459</v>
      </c>
      <c r="S5" s="362"/>
      <c r="T5" s="362"/>
      <c r="U5" s="363"/>
      <c r="V5" s="36"/>
      <c r="W5" s="8"/>
      <c r="X5" s="37"/>
      <c r="Y5" s="37"/>
      <c r="Z5" s="37"/>
      <c r="AA5" s="37"/>
      <c r="AB5" s="37"/>
      <c r="AC5" s="37"/>
      <c r="AD5" s="38"/>
      <c r="AE5" s="379" t="s">
        <v>1216</v>
      </c>
      <c r="AF5" s="380"/>
      <c r="AG5" s="380"/>
      <c r="AH5" s="380"/>
      <c r="AI5" s="380"/>
      <c r="AJ5" s="380"/>
      <c r="AK5" s="380"/>
      <c r="AL5" s="380"/>
      <c r="AM5" s="380"/>
      <c r="AN5" s="380"/>
      <c r="AO5" s="381"/>
      <c r="AP5" s="381"/>
      <c r="AQ5" s="381"/>
      <c r="AR5" s="380"/>
      <c r="AS5" s="380"/>
      <c r="AT5" s="380"/>
      <c r="AU5" s="380"/>
      <c r="AV5" s="380"/>
      <c r="AW5" s="382"/>
      <c r="AX5" s="302"/>
      <c r="AY5" s="302"/>
      <c r="AZ5" s="302"/>
      <c r="BA5" s="302"/>
      <c r="BB5" s="302"/>
      <c r="BC5" s="302"/>
      <c r="BD5" s="302"/>
      <c r="BE5" s="302"/>
      <c r="BF5" s="302"/>
      <c r="BG5" s="302"/>
      <c r="BH5" s="302"/>
      <c r="BI5" s="302"/>
      <c r="BJ5" s="302"/>
      <c r="BK5" s="302"/>
      <c r="BL5" s="302"/>
      <c r="BM5" s="302"/>
      <c r="BN5" s="302"/>
      <c r="BO5" s="302"/>
      <c r="BP5" s="302"/>
      <c r="BQ5" s="302"/>
      <c r="BR5" s="302"/>
      <c r="BS5" s="302"/>
      <c r="BT5" s="302"/>
      <c r="BU5" s="302"/>
      <c r="BV5" s="302"/>
      <c r="BW5" s="302"/>
      <c r="BX5" s="302"/>
      <c r="BY5" s="302"/>
      <c r="BZ5" s="302"/>
      <c r="CA5" s="302"/>
      <c r="CB5" s="302"/>
      <c r="CC5" s="302"/>
      <c r="CD5" s="302"/>
      <c r="CE5" s="302"/>
      <c r="CF5" s="302"/>
      <c r="CG5" s="302"/>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2"/>
      <c r="DG5" s="302"/>
      <c r="DH5" s="302"/>
      <c r="DI5" s="302"/>
      <c r="DJ5" s="302"/>
      <c r="DK5" s="302"/>
      <c r="DL5" s="302"/>
      <c r="DM5" s="302"/>
      <c r="DN5" s="302"/>
      <c r="DO5" s="302"/>
      <c r="DP5" s="302"/>
      <c r="DQ5" s="302"/>
      <c r="DR5" s="302"/>
      <c r="DS5" s="302"/>
      <c r="DT5" s="302"/>
      <c r="DU5" s="302"/>
      <c r="DV5" s="302"/>
      <c r="DW5" s="302"/>
      <c r="DX5" s="302"/>
      <c r="DY5" s="302"/>
      <c r="DZ5" s="302"/>
      <c r="EA5" s="302"/>
    </row>
    <row r="6" spans="1:131" s="11" customFormat="1" ht="24.75" customHeight="1" x14ac:dyDescent="0.2">
      <c r="A6" s="356" t="s">
        <v>646</v>
      </c>
      <c r="B6" s="356" t="s">
        <v>647</v>
      </c>
      <c r="C6" s="356" t="s">
        <v>623</v>
      </c>
      <c r="D6" s="356" t="s">
        <v>645</v>
      </c>
      <c r="E6" s="358" t="s">
        <v>625</v>
      </c>
      <c r="F6" s="358" t="s">
        <v>624</v>
      </c>
      <c r="G6" s="358" t="s">
        <v>626</v>
      </c>
      <c r="H6" s="358" t="s">
        <v>627</v>
      </c>
      <c r="I6" s="358" t="s">
        <v>628</v>
      </c>
      <c r="J6" s="358" t="s">
        <v>629</v>
      </c>
      <c r="K6" s="359" t="s">
        <v>463</v>
      </c>
      <c r="L6" s="358" t="s">
        <v>630</v>
      </c>
      <c r="M6" s="358" t="s">
        <v>631</v>
      </c>
      <c r="N6" s="358" t="s">
        <v>6</v>
      </c>
      <c r="O6" s="358" t="s">
        <v>632</v>
      </c>
      <c r="P6" s="356" t="s">
        <v>0</v>
      </c>
      <c r="Q6" s="367" t="s">
        <v>464</v>
      </c>
      <c r="R6" s="356" t="s">
        <v>1</v>
      </c>
      <c r="S6" s="374" t="s">
        <v>2</v>
      </c>
      <c r="T6" s="374" t="s">
        <v>3</v>
      </c>
      <c r="U6" s="374" t="s">
        <v>460</v>
      </c>
      <c r="V6" s="367" t="s">
        <v>465</v>
      </c>
      <c r="W6" s="377" t="s">
        <v>461</v>
      </c>
      <c r="X6" s="371" t="s">
        <v>622</v>
      </c>
      <c r="Y6" s="372"/>
      <c r="Z6" s="373"/>
      <c r="AA6" s="368" t="s">
        <v>635</v>
      </c>
      <c r="AB6" s="370" t="s">
        <v>462</v>
      </c>
      <c r="AC6" s="368" t="s">
        <v>7</v>
      </c>
      <c r="AD6" s="376" t="s">
        <v>451</v>
      </c>
      <c r="AE6" s="386" t="s">
        <v>640</v>
      </c>
      <c r="AF6" s="383" t="s">
        <v>633</v>
      </c>
      <c r="AG6" s="384"/>
      <c r="AH6" s="385"/>
      <c r="AI6" s="383" t="s">
        <v>637</v>
      </c>
      <c r="AJ6" s="384"/>
      <c r="AK6" s="385"/>
      <c r="AL6" s="383" t="s">
        <v>638</v>
      </c>
      <c r="AM6" s="384"/>
      <c r="AN6" s="385"/>
      <c r="AO6" s="383" t="s">
        <v>641</v>
      </c>
      <c r="AP6" s="384"/>
      <c r="AQ6" s="385"/>
      <c r="AR6" s="383" t="s">
        <v>5</v>
      </c>
      <c r="AS6" s="384"/>
      <c r="AT6" s="385"/>
      <c r="AU6" s="383" t="s">
        <v>5</v>
      </c>
      <c r="AV6" s="384"/>
      <c r="AW6" s="385"/>
      <c r="AX6" s="302"/>
      <c r="AY6" s="302"/>
      <c r="AZ6" s="302"/>
      <c r="BA6" s="302"/>
      <c r="BB6" s="302"/>
      <c r="BC6" s="302"/>
      <c r="BD6" s="302"/>
      <c r="BE6" s="302"/>
      <c r="BF6" s="302"/>
      <c r="BG6" s="302"/>
      <c r="BH6" s="302"/>
      <c r="BI6" s="302"/>
      <c r="BJ6" s="302"/>
      <c r="BK6" s="302"/>
      <c r="BL6" s="302"/>
      <c r="BM6" s="302"/>
      <c r="BN6" s="302"/>
      <c r="BO6" s="302"/>
      <c r="BP6" s="302"/>
      <c r="BQ6" s="302"/>
      <c r="BR6" s="302"/>
      <c r="BS6" s="302"/>
      <c r="BT6" s="302"/>
      <c r="BU6" s="302"/>
      <c r="BV6" s="302"/>
      <c r="BW6" s="302"/>
      <c r="BX6" s="302"/>
      <c r="BY6" s="302"/>
      <c r="BZ6" s="302"/>
      <c r="CA6" s="302"/>
      <c r="CB6" s="302"/>
      <c r="CC6" s="302"/>
      <c r="CD6" s="302"/>
      <c r="CE6" s="302"/>
      <c r="CF6" s="302"/>
      <c r="CG6" s="302"/>
      <c r="CH6" s="302"/>
      <c r="CI6" s="302"/>
      <c r="CJ6" s="302"/>
      <c r="CK6" s="302"/>
      <c r="CL6" s="302"/>
      <c r="CM6" s="302"/>
      <c r="CN6" s="302"/>
      <c r="CO6" s="302"/>
      <c r="CP6" s="302"/>
      <c r="CQ6" s="302"/>
      <c r="CR6" s="302"/>
      <c r="CS6" s="302"/>
      <c r="CT6" s="302"/>
      <c r="CU6" s="302"/>
      <c r="CV6" s="302"/>
      <c r="CW6" s="302"/>
      <c r="CX6" s="302"/>
      <c r="CY6" s="302"/>
      <c r="CZ6" s="302"/>
      <c r="DA6" s="302"/>
      <c r="DB6" s="302"/>
      <c r="DC6" s="302"/>
      <c r="DD6" s="302"/>
      <c r="DE6" s="302"/>
      <c r="DF6" s="302"/>
      <c r="DG6" s="302"/>
      <c r="DH6" s="302"/>
      <c r="DI6" s="302"/>
      <c r="DJ6" s="302"/>
      <c r="DK6" s="302"/>
      <c r="DL6" s="302"/>
      <c r="DM6" s="302"/>
      <c r="DN6" s="302"/>
      <c r="DO6" s="302"/>
      <c r="DP6" s="302"/>
      <c r="DQ6" s="302"/>
      <c r="DR6" s="302"/>
      <c r="DS6" s="302"/>
      <c r="DT6" s="302"/>
      <c r="DU6" s="302"/>
      <c r="DV6" s="302"/>
      <c r="DW6" s="302"/>
      <c r="DX6" s="302"/>
      <c r="DY6" s="302"/>
      <c r="DZ6" s="302"/>
      <c r="EA6" s="302"/>
    </row>
    <row r="7" spans="1:131" s="11" customFormat="1" ht="63.95" customHeight="1" x14ac:dyDescent="0.2">
      <c r="A7" s="357"/>
      <c r="B7" s="357"/>
      <c r="C7" s="357"/>
      <c r="D7" s="357"/>
      <c r="E7" s="358"/>
      <c r="F7" s="358"/>
      <c r="G7" s="358"/>
      <c r="H7" s="358"/>
      <c r="I7" s="358"/>
      <c r="J7" s="358"/>
      <c r="K7" s="360"/>
      <c r="L7" s="358"/>
      <c r="M7" s="358"/>
      <c r="N7" s="358"/>
      <c r="O7" s="358"/>
      <c r="P7" s="357"/>
      <c r="Q7" s="368"/>
      <c r="R7" s="357"/>
      <c r="S7" s="375"/>
      <c r="T7" s="375"/>
      <c r="U7" s="375"/>
      <c r="V7" s="368"/>
      <c r="W7" s="378"/>
      <c r="X7" s="59" t="s">
        <v>238</v>
      </c>
      <c r="Y7" s="59" t="s">
        <v>236</v>
      </c>
      <c r="Z7" s="59" t="s">
        <v>234</v>
      </c>
      <c r="AA7" s="368"/>
      <c r="AB7" s="370"/>
      <c r="AC7" s="368"/>
      <c r="AD7" s="376"/>
      <c r="AE7" s="387"/>
      <c r="AF7" s="39" t="s">
        <v>634</v>
      </c>
      <c r="AG7" s="40" t="s">
        <v>4</v>
      </c>
      <c r="AH7" s="41" t="s">
        <v>636</v>
      </c>
      <c r="AI7" s="39" t="s">
        <v>634</v>
      </c>
      <c r="AJ7" s="40" t="s">
        <v>4</v>
      </c>
      <c r="AK7" s="41" t="s">
        <v>636</v>
      </c>
      <c r="AL7" s="39" t="s">
        <v>634</v>
      </c>
      <c r="AM7" s="40" t="s">
        <v>4</v>
      </c>
      <c r="AN7" s="41" t="s">
        <v>636</v>
      </c>
      <c r="AO7" s="39" t="s">
        <v>634</v>
      </c>
      <c r="AP7" s="40" t="s">
        <v>4</v>
      </c>
      <c r="AQ7" s="41" t="s">
        <v>636</v>
      </c>
      <c r="AR7" s="39" t="s">
        <v>639</v>
      </c>
      <c r="AS7" s="40" t="s">
        <v>4</v>
      </c>
      <c r="AT7" s="41" t="s">
        <v>636</v>
      </c>
      <c r="AU7" s="39" t="s">
        <v>639</v>
      </c>
      <c r="AV7" s="40" t="s">
        <v>4</v>
      </c>
      <c r="AW7" s="41" t="s">
        <v>636</v>
      </c>
      <c r="AX7" s="302"/>
      <c r="AY7" s="302"/>
      <c r="AZ7" s="302"/>
      <c r="BA7" s="302"/>
      <c r="BB7" s="302"/>
      <c r="BC7" s="302"/>
      <c r="BD7" s="302"/>
      <c r="BE7" s="302"/>
      <c r="BF7" s="302"/>
      <c r="BG7" s="302"/>
      <c r="BH7" s="302"/>
      <c r="BI7" s="302"/>
      <c r="BJ7" s="302"/>
      <c r="BK7" s="302"/>
      <c r="BL7" s="302"/>
      <c r="BM7" s="302"/>
      <c r="BN7" s="302"/>
      <c r="BO7" s="302"/>
      <c r="BP7" s="302"/>
      <c r="BQ7" s="302"/>
      <c r="BR7" s="302"/>
      <c r="BS7" s="302"/>
      <c r="BT7" s="302"/>
      <c r="BU7" s="302"/>
      <c r="BV7" s="302"/>
      <c r="BW7" s="302"/>
      <c r="BX7" s="302"/>
      <c r="BY7" s="302"/>
      <c r="BZ7" s="302"/>
      <c r="CA7" s="302"/>
      <c r="CB7" s="302"/>
      <c r="CC7" s="302"/>
      <c r="CD7" s="302"/>
      <c r="CE7" s="302"/>
      <c r="CF7" s="302"/>
      <c r="CG7" s="302"/>
      <c r="CH7" s="302"/>
      <c r="CI7" s="302"/>
      <c r="CJ7" s="302"/>
      <c r="CK7" s="302"/>
      <c r="CL7" s="302"/>
      <c r="CM7" s="302"/>
      <c r="CN7" s="302"/>
      <c r="CO7" s="302"/>
      <c r="CP7" s="302"/>
      <c r="CQ7" s="302"/>
      <c r="CR7" s="302"/>
      <c r="CS7" s="302"/>
      <c r="CT7" s="302"/>
      <c r="CU7" s="302"/>
      <c r="CV7" s="302"/>
      <c r="CW7" s="302"/>
      <c r="CX7" s="302"/>
      <c r="CY7" s="302"/>
      <c r="CZ7" s="302"/>
      <c r="DA7" s="302"/>
      <c r="DB7" s="302"/>
      <c r="DC7" s="302"/>
      <c r="DD7" s="302"/>
      <c r="DE7" s="302"/>
      <c r="DF7" s="302"/>
      <c r="DG7" s="302"/>
      <c r="DH7" s="302"/>
      <c r="DI7" s="302"/>
      <c r="DJ7" s="302"/>
      <c r="DK7" s="302"/>
      <c r="DL7" s="302"/>
      <c r="DM7" s="302"/>
      <c r="DN7" s="302"/>
      <c r="DO7" s="302"/>
      <c r="DP7" s="302"/>
      <c r="DQ7" s="302"/>
      <c r="DR7" s="302"/>
      <c r="DS7" s="302"/>
      <c r="DT7" s="302"/>
      <c r="DU7" s="302"/>
      <c r="DV7" s="302"/>
      <c r="DW7" s="302"/>
      <c r="DX7" s="302"/>
      <c r="DY7" s="302"/>
      <c r="DZ7" s="302"/>
      <c r="EA7" s="302"/>
    </row>
    <row r="8" spans="1:131" s="62" customFormat="1" x14ac:dyDescent="0.2">
      <c r="A8" s="61">
        <v>1</v>
      </c>
      <c r="B8" s="61">
        <v>2</v>
      </c>
      <c r="C8" s="61">
        <v>3</v>
      </c>
      <c r="D8" s="61">
        <v>4</v>
      </c>
      <c r="E8" s="61">
        <v>5</v>
      </c>
      <c r="F8" s="61">
        <v>6</v>
      </c>
      <c r="G8" s="61">
        <v>7</v>
      </c>
      <c r="H8" s="61">
        <v>8</v>
      </c>
      <c r="I8" s="61">
        <v>9</v>
      </c>
      <c r="J8" s="61">
        <v>10</v>
      </c>
      <c r="K8" s="61">
        <v>11</v>
      </c>
      <c r="L8" s="61">
        <v>12</v>
      </c>
      <c r="M8" s="61">
        <v>13</v>
      </c>
      <c r="N8" s="61">
        <v>14</v>
      </c>
      <c r="O8" s="61">
        <v>15</v>
      </c>
      <c r="P8" s="61">
        <v>16</v>
      </c>
      <c r="Q8" s="61">
        <v>17</v>
      </c>
      <c r="R8" s="235">
        <v>18</v>
      </c>
      <c r="S8" s="61">
        <v>19</v>
      </c>
      <c r="T8" s="61">
        <v>20</v>
      </c>
      <c r="U8" s="61">
        <v>21</v>
      </c>
      <c r="V8" s="61">
        <v>22</v>
      </c>
      <c r="W8" s="61">
        <v>24</v>
      </c>
      <c r="X8" s="61">
        <v>25</v>
      </c>
      <c r="Y8" s="61">
        <v>26</v>
      </c>
      <c r="Z8" s="61">
        <v>27</v>
      </c>
      <c r="AA8" s="61">
        <v>28</v>
      </c>
      <c r="AB8" s="61">
        <v>29</v>
      </c>
      <c r="AC8" s="61">
        <v>30</v>
      </c>
      <c r="AD8" s="164">
        <v>31</v>
      </c>
      <c r="AE8" s="165">
        <v>32</v>
      </c>
      <c r="AF8" s="182">
        <v>33</v>
      </c>
      <c r="AG8" s="61">
        <v>34</v>
      </c>
      <c r="AH8" s="183">
        <v>35</v>
      </c>
      <c r="AI8" s="182">
        <v>36</v>
      </c>
      <c r="AJ8" s="61">
        <v>37</v>
      </c>
      <c r="AK8" s="183">
        <v>38</v>
      </c>
      <c r="AL8" s="182">
        <v>39</v>
      </c>
      <c r="AM8" s="61">
        <v>40</v>
      </c>
      <c r="AN8" s="183">
        <v>41</v>
      </c>
      <c r="AO8" s="182">
        <v>42</v>
      </c>
      <c r="AP8" s="61">
        <v>43</v>
      </c>
      <c r="AQ8" s="183">
        <v>44</v>
      </c>
      <c r="AR8" s="182">
        <v>45</v>
      </c>
      <c r="AS8" s="61">
        <v>46</v>
      </c>
      <c r="AT8" s="183">
        <v>47</v>
      </c>
      <c r="AU8" s="182">
        <v>48</v>
      </c>
      <c r="AV8" s="61">
        <v>49</v>
      </c>
      <c r="AW8" s="210">
        <v>48</v>
      </c>
      <c r="AX8" s="303"/>
      <c r="AY8" s="303"/>
      <c r="AZ8" s="303"/>
      <c r="BA8" s="303"/>
      <c r="BB8" s="303"/>
      <c r="BC8" s="303"/>
      <c r="BD8" s="303"/>
      <c r="BE8" s="303"/>
      <c r="BF8" s="303"/>
      <c r="BG8" s="303"/>
      <c r="BH8" s="303"/>
      <c r="BI8" s="303"/>
      <c r="BJ8" s="303"/>
      <c r="BK8" s="303"/>
      <c r="BL8" s="303"/>
      <c r="BM8" s="303"/>
      <c r="BN8" s="303"/>
      <c r="BO8" s="303"/>
      <c r="BP8" s="303"/>
      <c r="BQ8" s="303"/>
      <c r="BR8" s="303"/>
      <c r="BS8" s="303"/>
      <c r="BT8" s="303"/>
      <c r="BU8" s="303"/>
      <c r="BV8" s="303"/>
      <c r="BW8" s="303"/>
      <c r="BX8" s="303"/>
      <c r="BY8" s="303"/>
      <c r="BZ8" s="303"/>
      <c r="CA8" s="303"/>
      <c r="CB8" s="303"/>
      <c r="CC8" s="303"/>
      <c r="CD8" s="303"/>
      <c r="CE8" s="303"/>
      <c r="CF8" s="303"/>
      <c r="CG8" s="303"/>
      <c r="CH8" s="303"/>
      <c r="CI8" s="303"/>
      <c r="CJ8" s="303"/>
      <c r="CK8" s="303"/>
      <c r="CL8" s="303"/>
      <c r="CM8" s="303"/>
      <c r="CN8" s="303"/>
      <c r="CO8" s="303"/>
      <c r="CP8" s="303"/>
      <c r="CQ8" s="303"/>
      <c r="CR8" s="303"/>
      <c r="CS8" s="303"/>
      <c r="CT8" s="303"/>
      <c r="CU8" s="303"/>
      <c r="CV8" s="303"/>
      <c r="CW8" s="303"/>
      <c r="CX8" s="303"/>
      <c r="CY8" s="303"/>
      <c r="CZ8" s="303"/>
      <c r="DA8" s="303"/>
      <c r="DB8" s="303"/>
      <c r="DC8" s="303"/>
      <c r="DD8" s="303"/>
      <c r="DE8" s="303"/>
      <c r="DF8" s="303"/>
      <c r="DG8" s="303"/>
      <c r="DH8" s="303"/>
      <c r="DI8" s="303"/>
      <c r="DJ8" s="303"/>
      <c r="DK8" s="303"/>
      <c r="DL8" s="303"/>
      <c r="DM8" s="303"/>
      <c r="DN8" s="303"/>
      <c r="DO8" s="303"/>
      <c r="DP8" s="303"/>
      <c r="DQ8" s="303"/>
      <c r="DR8" s="303"/>
      <c r="DS8" s="303"/>
      <c r="DT8" s="303"/>
      <c r="DU8" s="303"/>
      <c r="DV8" s="303"/>
      <c r="DW8" s="303"/>
      <c r="DX8" s="303"/>
      <c r="DY8" s="303"/>
      <c r="DZ8" s="303"/>
      <c r="EA8" s="303"/>
    </row>
    <row r="9" spans="1:131" s="60" customFormat="1" ht="69.95" customHeight="1" x14ac:dyDescent="0.2">
      <c r="A9" s="69">
        <v>104</v>
      </c>
      <c r="B9" s="74" t="s">
        <v>650</v>
      </c>
      <c r="C9" s="69">
        <v>6</v>
      </c>
      <c r="D9" s="69" t="s">
        <v>776</v>
      </c>
      <c r="E9" s="227" t="s">
        <v>1118</v>
      </c>
      <c r="F9" s="68">
        <v>29488</v>
      </c>
      <c r="G9" s="69" t="s">
        <v>788</v>
      </c>
      <c r="H9" s="69">
        <v>2014</v>
      </c>
      <c r="I9" s="69" t="s">
        <v>789</v>
      </c>
      <c r="J9" s="102">
        <v>56108</v>
      </c>
      <c r="K9" s="95" t="s">
        <v>752</v>
      </c>
      <c r="L9" s="101" t="s">
        <v>780</v>
      </c>
      <c r="M9" s="69" t="s">
        <v>781</v>
      </c>
      <c r="N9" s="69" t="s">
        <v>790</v>
      </c>
      <c r="O9" s="69" t="s">
        <v>791</v>
      </c>
      <c r="P9" s="128" t="s">
        <v>992</v>
      </c>
      <c r="Q9" s="131">
        <f>U9</f>
        <v>49.08</v>
      </c>
      <c r="R9" s="133">
        <v>6.6</v>
      </c>
      <c r="S9" s="133">
        <v>1</v>
      </c>
      <c r="T9" s="133">
        <v>41.48</v>
      </c>
      <c r="U9" s="300">
        <f t="shared" ref="U9:U40" si="0">SUM(R9:T9)</f>
        <v>49.08</v>
      </c>
      <c r="V9" s="218">
        <v>22.58</v>
      </c>
      <c r="W9" s="236" t="s">
        <v>1033</v>
      </c>
      <c r="X9" s="329">
        <v>3</v>
      </c>
      <c r="Y9" s="329">
        <v>11</v>
      </c>
      <c r="Z9" s="329">
        <v>5</v>
      </c>
      <c r="AA9" s="329">
        <v>4</v>
      </c>
      <c r="AB9" s="329"/>
      <c r="AC9" s="330"/>
      <c r="AD9" s="331">
        <v>5</v>
      </c>
      <c r="AE9" s="170">
        <v>67</v>
      </c>
      <c r="AF9" s="188" t="s">
        <v>776</v>
      </c>
      <c r="AG9" s="69" t="s">
        <v>1062</v>
      </c>
      <c r="AH9" s="156">
        <v>67</v>
      </c>
      <c r="AI9" s="188"/>
      <c r="AJ9" s="69"/>
      <c r="AK9" s="156"/>
      <c r="AL9" s="188"/>
      <c r="AM9" s="69"/>
      <c r="AN9" s="156"/>
      <c r="AO9" s="188"/>
      <c r="AP9" s="69"/>
      <c r="AQ9" s="156"/>
      <c r="AR9" s="188"/>
      <c r="AS9" s="69"/>
      <c r="AT9" s="156"/>
      <c r="AU9" s="151"/>
      <c r="AV9" s="205"/>
      <c r="AW9" s="152"/>
      <c r="AX9" s="304"/>
      <c r="AY9" s="304"/>
      <c r="AZ9" s="304"/>
      <c r="BA9" s="304"/>
      <c r="BB9" s="304"/>
      <c r="BC9" s="304"/>
      <c r="BD9" s="304"/>
      <c r="BE9" s="304"/>
      <c r="BF9" s="304"/>
      <c r="BG9" s="304"/>
      <c r="BH9" s="304"/>
      <c r="BI9" s="304"/>
      <c r="BJ9" s="304"/>
      <c r="BK9" s="304"/>
      <c r="BL9" s="304"/>
      <c r="BM9" s="304"/>
      <c r="BN9" s="304"/>
      <c r="BO9" s="304"/>
      <c r="BP9" s="304"/>
      <c r="BQ9" s="304"/>
      <c r="BR9" s="304"/>
      <c r="BS9" s="304"/>
      <c r="BT9" s="304"/>
      <c r="BU9" s="304"/>
      <c r="BV9" s="304"/>
      <c r="BW9" s="304"/>
      <c r="BX9" s="304"/>
      <c r="BY9" s="304"/>
      <c r="BZ9" s="304"/>
      <c r="CA9" s="304"/>
      <c r="CB9" s="304"/>
      <c r="CC9" s="304"/>
      <c r="CD9" s="304"/>
      <c r="CE9" s="304"/>
      <c r="CF9" s="304"/>
      <c r="CG9" s="304"/>
      <c r="CH9" s="304"/>
      <c r="CI9" s="304"/>
      <c r="CJ9" s="304"/>
      <c r="CK9" s="304"/>
      <c r="CL9" s="304"/>
      <c r="CM9" s="304"/>
      <c r="CN9" s="304"/>
      <c r="CO9" s="304"/>
      <c r="CP9" s="304"/>
      <c r="CQ9" s="304"/>
      <c r="CR9" s="304"/>
      <c r="CS9" s="304"/>
      <c r="CT9" s="304"/>
      <c r="CU9" s="304"/>
      <c r="CV9" s="304"/>
      <c r="CW9" s="304"/>
      <c r="CX9" s="304"/>
      <c r="CY9" s="304"/>
      <c r="CZ9" s="304"/>
      <c r="DA9" s="304"/>
      <c r="DB9" s="304"/>
      <c r="DC9" s="304"/>
      <c r="DD9" s="304"/>
      <c r="DE9" s="304"/>
      <c r="DF9" s="304"/>
      <c r="DG9" s="304"/>
      <c r="DH9" s="304"/>
      <c r="DI9" s="304"/>
      <c r="DJ9" s="304"/>
      <c r="DK9" s="304"/>
      <c r="DL9" s="304"/>
      <c r="DM9" s="304"/>
      <c r="DN9" s="304"/>
      <c r="DO9" s="304"/>
      <c r="DP9" s="304"/>
      <c r="DQ9" s="304"/>
      <c r="DR9" s="304"/>
      <c r="DS9" s="304"/>
      <c r="DT9" s="304"/>
      <c r="DU9" s="304"/>
      <c r="DV9" s="304"/>
      <c r="DW9" s="304"/>
      <c r="DX9" s="304"/>
      <c r="DY9" s="304"/>
      <c r="DZ9" s="304"/>
      <c r="EA9" s="304"/>
    </row>
    <row r="10" spans="1:131" ht="69.95" customHeight="1" x14ac:dyDescent="0.2">
      <c r="A10" s="69">
        <v>104</v>
      </c>
      <c r="B10" s="74" t="s">
        <v>650</v>
      </c>
      <c r="C10" s="69">
        <v>6</v>
      </c>
      <c r="D10" s="69" t="s">
        <v>776</v>
      </c>
      <c r="E10" s="227" t="s">
        <v>1118</v>
      </c>
      <c r="F10" s="68">
        <v>29488</v>
      </c>
      <c r="G10" s="176" t="s">
        <v>792</v>
      </c>
      <c r="H10" s="69">
        <v>2017</v>
      </c>
      <c r="I10" s="176" t="s">
        <v>793</v>
      </c>
      <c r="J10" s="102">
        <v>144436</v>
      </c>
      <c r="K10" s="68" t="s">
        <v>695</v>
      </c>
      <c r="L10" s="101" t="s">
        <v>780</v>
      </c>
      <c r="M10" s="69" t="s">
        <v>781</v>
      </c>
      <c r="N10" s="69" t="s">
        <v>790</v>
      </c>
      <c r="O10" s="69" t="s">
        <v>791</v>
      </c>
      <c r="P10" s="128" t="s">
        <v>993</v>
      </c>
      <c r="Q10" s="131">
        <f t="shared" ref="Q10:Q68" si="1">U10</f>
        <v>60</v>
      </c>
      <c r="R10" s="133">
        <v>16.989999999999998</v>
      </c>
      <c r="S10" s="133">
        <v>2</v>
      </c>
      <c r="T10" s="133">
        <v>41.01</v>
      </c>
      <c r="U10" s="300">
        <f t="shared" si="0"/>
        <v>60</v>
      </c>
      <c r="V10" s="218">
        <v>31.75</v>
      </c>
      <c r="W10" s="236" t="s">
        <v>1033</v>
      </c>
      <c r="X10" s="329">
        <v>3</v>
      </c>
      <c r="Y10" s="329">
        <v>11</v>
      </c>
      <c r="Z10" s="329">
        <v>5</v>
      </c>
      <c r="AA10" s="329">
        <v>4</v>
      </c>
      <c r="AB10" s="329" t="s">
        <v>1046</v>
      </c>
      <c r="AC10" s="330"/>
      <c r="AD10" s="331">
        <v>5</v>
      </c>
      <c r="AE10" s="170">
        <v>19</v>
      </c>
      <c r="AF10" s="188" t="s">
        <v>776</v>
      </c>
      <c r="AG10" s="69" t="s">
        <v>1063</v>
      </c>
      <c r="AH10" s="156">
        <v>19</v>
      </c>
      <c r="AI10" s="188"/>
      <c r="AJ10" s="69"/>
      <c r="AK10" s="156"/>
      <c r="AL10" s="188"/>
      <c r="AM10" s="69"/>
      <c r="AN10" s="156"/>
      <c r="AO10" s="188"/>
      <c r="AP10" s="69"/>
      <c r="AQ10" s="156"/>
      <c r="AR10" s="188"/>
      <c r="AS10" s="69"/>
      <c r="AT10" s="156"/>
      <c r="AU10" s="151"/>
      <c r="AV10" s="205"/>
      <c r="AW10" s="152"/>
    </row>
    <row r="11" spans="1:131" ht="69.95" customHeight="1" x14ac:dyDescent="0.2">
      <c r="A11" s="63">
        <v>104</v>
      </c>
      <c r="B11" s="74" t="s">
        <v>650</v>
      </c>
      <c r="C11" s="63">
        <v>10</v>
      </c>
      <c r="D11" s="63" t="s">
        <v>651</v>
      </c>
      <c r="E11" s="142" t="s">
        <v>652</v>
      </c>
      <c r="F11" s="64">
        <v>11517</v>
      </c>
      <c r="G11" s="64" t="s">
        <v>653</v>
      </c>
      <c r="H11" s="64">
        <v>2008</v>
      </c>
      <c r="I11" s="75" t="s">
        <v>654</v>
      </c>
      <c r="J11" s="76">
        <v>234038</v>
      </c>
      <c r="K11" s="109" t="s">
        <v>655</v>
      </c>
      <c r="L11" s="75" t="s">
        <v>656</v>
      </c>
      <c r="M11" s="64" t="s">
        <v>657</v>
      </c>
      <c r="N11" s="64" t="s">
        <v>658</v>
      </c>
      <c r="O11" s="64" t="s">
        <v>659</v>
      </c>
      <c r="P11" s="123" t="s">
        <v>974</v>
      </c>
      <c r="Q11" s="131">
        <f t="shared" si="1"/>
        <v>12.705882352941176</v>
      </c>
      <c r="R11" s="132">
        <v>0</v>
      </c>
      <c r="S11" s="132">
        <v>0</v>
      </c>
      <c r="T11" s="132">
        <v>12.705882352941176</v>
      </c>
      <c r="U11" s="172">
        <f t="shared" si="0"/>
        <v>12.705882352941176</v>
      </c>
      <c r="V11" s="218">
        <v>100</v>
      </c>
      <c r="W11" s="236" t="s">
        <v>1024</v>
      </c>
      <c r="X11" s="83">
        <v>3</v>
      </c>
      <c r="Y11" s="83">
        <v>6</v>
      </c>
      <c r="Z11" s="83">
        <v>1</v>
      </c>
      <c r="AA11" s="83">
        <v>4</v>
      </c>
      <c r="AB11" s="83">
        <v>87</v>
      </c>
      <c r="AC11" s="219">
        <v>0</v>
      </c>
      <c r="AD11" s="220">
        <v>5</v>
      </c>
      <c r="AE11" s="166">
        <v>100</v>
      </c>
      <c r="AF11" s="184" t="s">
        <v>651</v>
      </c>
      <c r="AG11" s="64" t="s">
        <v>1059</v>
      </c>
      <c r="AH11" s="159">
        <v>70</v>
      </c>
      <c r="AI11" s="185" t="s">
        <v>1081</v>
      </c>
      <c r="AJ11" s="64" t="s">
        <v>1082</v>
      </c>
      <c r="AK11" s="159">
        <v>10</v>
      </c>
      <c r="AL11" s="185" t="s">
        <v>1081</v>
      </c>
      <c r="AM11" s="64" t="s">
        <v>1099</v>
      </c>
      <c r="AN11" s="159">
        <v>10</v>
      </c>
      <c r="AO11" s="185" t="s">
        <v>1081</v>
      </c>
      <c r="AP11" s="64"/>
      <c r="AQ11" s="159"/>
      <c r="AR11" s="185"/>
      <c r="AS11" s="64"/>
      <c r="AT11" s="159"/>
      <c r="AU11" s="148" t="s">
        <v>1112</v>
      </c>
      <c r="AV11" s="83" t="s">
        <v>1113</v>
      </c>
      <c r="AW11" s="149">
        <v>10</v>
      </c>
    </row>
    <row r="12" spans="1:131" ht="69.95" customHeight="1" x14ac:dyDescent="0.2">
      <c r="A12" s="64">
        <v>104</v>
      </c>
      <c r="B12" s="74" t="s">
        <v>650</v>
      </c>
      <c r="C12" s="64">
        <v>12</v>
      </c>
      <c r="D12" s="64" t="s">
        <v>660</v>
      </c>
      <c r="E12" s="142" t="s">
        <v>661</v>
      </c>
      <c r="F12" s="64">
        <v>14360</v>
      </c>
      <c r="G12" s="64" t="s">
        <v>662</v>
      </c>
      <c r="H12" s="64">
        <v>2004</v>
      </c>
      <c r="I12" s="64" t="s">
        <v>663</v>
      </c>
      <c r="J12" s="76">
        <v>33812</v>
      </c>
      <c r="K12" s="64" t="s">
        <v>664</v>
      </c>
      <c r="L12" s="64" t="s">
        <v>665</v>
      </c>
      <c r="M12" s="64" t="s">
        <v>666</v>
      </c>
      <c r="N12" s="64" t="s">
        <v>667</v>
      </c>
      <c r="O12" s="64" t="s">
        <v>668</v>
      </c>
      <c r="P12" s="123" t="s">
        <v>975</v>
      </c>
      <c r="Q12" s="131">
        <f t="shared" si="1"/>
        <v>18.461764705882352</v>
      </c>
      <c r="R12" s="131">
        <v>0</v>
      </c>
      <c r="S12" s="131">
        <v>0</v>
      </c>
      <c r="T12" s="131">
        <v>18.461764705882352</v>
      </c>
      <c r="U12" s="172">
        <f t="shared" si="0"/>
        <v>18.461764705882352</v>
      </c>
      <c r="V12" s="218">
        <v>68.33</v>
      </c>
      <c r="W12" s="236" t="s">
        <v>1025</v>
      </c>
      <c r="X12" s="83">
        <v>3</v>
      </c>
      <c r="Y12" s="83">
        <v>1</v>
      </c>
      <c r="Z12" s="83">
        <v>7</v>
      </c>
      <c r="AA12" s="83">
        <v>4</v>
      </c>
      <c r="AB12" s="83">
        <v>99</v>
      </c>
      <c r="AC12" s="219"/>
      <c r="AD12" s="220">
        <v>5</v>
      </c>
      <c r="AE12" s="239">
        <v>100</v>
      </c>
      <c r="AF12" s="185" t="s">
        <v>1048</v>
      </c>
      <c r="AG12" s="64" t="s">
        <v>1056</v>
      </c>
      <c r="AH12" s="159">
        <v>25</v>
      </c>
      <c r="AI12" s="185" t="s">
        <v>1083</v>
      </c>
      <c r="AJ12" s="64" t="s">
        <v>1084</v>
      </c>
      <c r="AK12" s="159">
        <v>25</v>
      </c>
      <c r="AL12" s="185" t="s">
        <v>660</v>
      </c>
      <c r="AM12" s="64" t="s">
        <v>1056</v>
      </c>
      <c r="AN12" s="159">
        <v>25</v>
      </c>
      <c r="AO12" s="185" t="s">
        <v>1104</v>
      </c>
      <c r="AP12" s="64" t="s">
        <v>1105</v>
      </c>
      <c r="AQ12" s="159">
        <v>25</v>
      </c>
      <c r="AR12" s="185"/>
      <c r="AS12" s="64"/>
      <c r="AT12" s="159"/>
      <c r="AU12" s="148"/>
      <c r="AV12" s="83"/>
      <c r="AW12" s="149"/>
    </row>
    <row r="13" spans="1:131" ht="108" customHeight="1" x14ac:dyDescent="0.2">
      <c r="A13" s="64">
        <v>104</v>
      </c>
      <c r="B13" s="74" t="s">
        <v>650</v>
      </c>
      <c r="C13" s="64">
        <v>12</v>
      </c>
      <c r="D13" s="64" t="s">
        <v>660</v>
      </c>
      <c r="E13" s="142" t="s">
        <v>661</v>
      </c>
      <c r="F13" s="64">
        <v>14360</v>
      </c>
      <c r="G13" s="64" t="s">
        <v>669</v>
      </c>
      <c r="H13" s="64">
        <v>2006</v>
      </c>
      <c r="I13" s="64" t="s">
        <v>670</v>
      </c>
      <c r="J13" s="76">
        <v>189202</v>
      </c>
      <c r="K13" s="64" t="s">
        <v>664</v>
      </c>
      <c r="L13" s="64" t="s">
        <v>671</v>
      </c>
      <c r="M13" s="63" t="s">
        <v>672</v>
      </c>
      <c r="N13" s="64" t="s">
        <v>673</v>
      </c>
      <c r="O13" s="64" t="s">
        <v>674</v>
      </c>
      <c r="P13" s="123" t="s">
        <v>976</v>
      </c>
      <c r="Q13" s="131">
        <f t="shared" si="1"/>
        <v>15.909411764705883</v>
      </c>
      <c r="R13" s="131">
        <v>1.1399999999999999</v>
      </c>
      <c r="S13" s="131">
        <v>0</v>
      </c>
      <c r="T13" s="131">
        <v>14.769411764705882</v>
      </c>
      <c r="U13" s="172">
        <f t="shared" si="0"/>
        <v>15.909411764705883</v>
      </c>
      <c r="V13" s="218">
        <v>100</v>
      </c>
      <c r="W13" s="236" t="s">
        <v>1025</v>
      </c>
      <c r="X13" s="83">
        <v>3</v>
      </c>
      <c r="Y13" s="83">
        <v>4</v>
      </c>
      <c r="Z13" s="83">
        <v>7</v>
      </c>
      <c r="AA13" s="83">
        <v>4</v>
      </c>
      <c r="AB13" s="83">
        <v>101</v>
      </c>
      <c r="AC13" s="219">
        <v>0</v>
      </c>
      <c r="AD13" s="220">
        <v>5</v>
      </c>
      <c r="AE13" s="239">
        <v>100</v>
      </c>
      <c r="AF13" s="185" t="s">
        <v>1048</v>
      </c>
      <c r="AG13" s="64" t="s">
        <v>1056</v>
      </c>
      <c r="AH13" s="159">
        <v>20</v>
      </c>
      <c r="AI13" s="185" t="s">
        <v>1083</v>
      </c>
      <c r="AJ13" s="64" t="s">
        <v>1084</v>
      </c>
      <c r="AK13" s="159">
        <v>20</v>
      </c>
      <c r="AL13" s="185" t="s">
        <v>660</v>
      </c>
      <c r="AM13" s="64" t="s">
        <v>1056</v>
      </c>
      <c r="AN13" s="159">
        <v>40</v>
      </c>
      <c r="AO13" s="185" t="s">
        <v>1104</v>
      </c>
      <c r="AP13" s="64" t="s">
        <v>1105</v>
      </c>
      <c r="AQ13" s="159">
        <v>20</v>
      </c>
      <c r="AR13" s="185"/>
      <c r="AS13" s="64"/>
      <c r="AT13" s="159"/>
      <c r="AU13" s="148"/>
      <c r="AV13" s="83"/>
      <c r="AW13" s="149"/>
    </row>
    <row r="14" spans="1:131" ht="69.95" customHeight="1" x14ac:dyDescent="0.2">
      <c r="A14" s="64">
        <v>104</v>
      </c>
      <c r="B14" s="74" t="s">
        <v>650</v>
      </c>
      <c r="C14" s="64">
        <v>12</v>
      </c>
      <c r="D14" s="64" t="s">
        <v>660</v>
      </c>
      <c r="E14" s="142" t="s">
        <v>661</v>
      </c>
      <c r="F14" s="64">
        <v>14360</v>
      </c>
      <c r="G14" s="64" t="s">
        <v>675</v>
      </c>
      <c r="H14" s="64">
        <v>2009</v>
      </c>
      <c r="I14" s="64" t="s">
        <v>676</v>
      </c>
      <c r="J14" s="76">
        <f>6476+16468+17246</f>
        <v>40190</v>
      </c>
      <c r="K14" s="64" t="s">
        <v>677</v>
      </c>
      <c r="L14" s="64" t="s">
        <v>678</v>
      </c>
      <c r="M14" s="63" t="s">
        <v>679</v>
      </c>
      <c r="N14" s="64" t="s">
        <v>680</v>
      </c>
      <c r="O14" s="64" t="s">
        <v>681</v>
      </c>
      <c r="P14" s="123" t="s">
        <v>977</v>
      </c>
      <c r="Q14" s="131">
        <f t="shared" si="1"/>
        <v>0</v>
      </c>
      <c r="R14" s="131">
        <v>0</v>
      </c>
      <c r="S14" s="131">
        <v>0</v>
      </c>
      <c r="T14" s="131"/>
      <c r="U14" s="172">
        <f t="shared" si="0"/>
        <v>0</v>
      </c>
      <c r="V14" s="218">
        <v>100</v>
      </c>
      <c r="W14" s="236" t="s">
        <v>1025</v>
      </c>
      <c r="X14" s="83">
        <v>2</v>
      </c>
      <c r="Y14" s="83">
        <v>1</v>
      </c>
      <c r="Z14" s="83">
        <v>3</v>
      </c>
      <c r="AA14" s="83">
        <v>5</v>
      </c>
      <c r="AB14" s="83">
        <v>98</v>
      </c>
      <c r="AC14" s="219"/>
      <c r="AD14" s="220">
        <v>5</v>
      </c>
      <c r="AE14" s="239">
        <v>100</v>
      </c>
      <c r="AF14" s="185" t="s">
        <v>1048</v>
      </c>
      <c r="AG14" s="64" t="s">
        <v>1056</v>
      </c>
      <c r="AH14" s="159">
        <v>20</v>
      </c>
      <c r="AI14" s="185" t="s">
        <v>1083</v>
      </c>
      <c r="AJ14" s="64" t="s">
        <v>1084</v>
      </c>
      <c r="AK14" s="159">
        <v>20</v>
      </c>
      <c r="AL14" s="185" t="s">
        <v>660</v>
      </c>
      <c r="AM14" s="64" t="s">
        <v>1056</v>
      </c>
      <c r="AN14" s="159">
        <v>40</v>
      </c>
      <c r="AO14" s="185" t="s">
        <v>1104</v>
      </c>
      <c r="AP14" s="64" t="s">
        <v>1105</v>
      </c>
      <c r="AQ14" s="159">
        <v>20</v>
      </c>
      <c r="AR14" s="185"/>
      <c r="AS14" s="64"/>
      <c r="AT14" s="159"/>
      <c r="AU14" s="148"/>
      <c r="AV14" s="83"/>
      <c r="AW14" s="149"/>
    </row>
    <row r="15" spans="1:131" ht="69.95" customHeight="1" x14ac:dyDescent="0.2">
      <c r="A15" s="65">
        <v>104</v>
      </c>
      <c r="B15" s="74" t="s">
        <v>650</v>
      </c>
      <c r="C15" s="65">
        <v>11</v>
      </c>
      <c r="D15" s="65" t="s">
        <v>682</v>
      </c>
      <c r="E15" s="228" t="s">
        <v>683</v>
      </c>
      <c r="F15" s="77">
        <v>18325</v>
      </c>
      <c r="G15" s="65" t="s">
        <v>684</v>
      </c>
      <c r="H15" s="78">
        <v>2007</v>
      </c>
      <c r="I15" s="77" t="s">
        <v>685</v>
      </c>
      <c r="J15" s="76">
        <v>52862</v>
      </c>
      <c r="K15" s="79" t="s">
        <v>686</v>
      </c>
      <c r="L15" s="65" t="s">
        <v>687</v>
      </c>
      <c r="M15" s="65" t="s">
        <v>688</v>
      </c>
      <c r="N15" s="77" t="s">
        <v>689</v>
      </c>
      <c r="O15" s="77" t="s">
        <v>690</v>
      </c>
      <c r="P15" s="124" t="s">
        <v>978</v>
      </c>
      <c r="Q15" s="131">
        <f t="shared" si="1"/>
        <v>10</v>
      </c>
      <c r="R15" s="133">
        <v>0</v>
      </c>
      <c r="S15" s="133">
        <v>0</v>
      </c>
      <c r="T15" s="133">
        <v>10</v>
      </c>
      <c r="U15" s="300">
        <f t="shared" si="0"/>
        <v>10</v>
      </c>
      <c r="V15" s="218">
        <v>100</v>
      </c>
      <c r="W15" s="238" t="s">
        <v>1027</v>
      </c>
      <c r="X15" s="83">
        <v>2</v>
      </c>
      <c r="Y15" s="83">
        <v>1</v>
      </c>
      <c r="Z15" s="83">
        <v>3</v>
      </c>
      <c r="AA15" s="83">
        <v>8</v>
      </c>
      <c r="AB15" s="83" t="s">
        <v>1045</v>
      </c>
      <c r="AC15" s="219"/>
      <c r="AD15" s="220">
        <v>5</v>
      </c>
      <c r="AE15" s="167">
        <v>100</v>
      </c>
      <c r="AF15" s="213" t="s">
        <v>682</v>
      </c>
      <c r="AG15" s="117" t="s">
        <v>1057</v>
      </c>
      <c r="AH15" s="189">
        <v>50</v>
      </c>
      <c r="AI15" s="186" t="s">
        <v>1051</v>
      </c>
      <c r="AJ15" s="117" t="s">
        <v>1057</v>
      </c>
      <c r="AK15" s="203">
        <v>50</v>
      </c>
      <c r="AL15" s="202"/>
      <c r="AM15" s="117"/>
      <c r="AN15" s="189"/>
      <c r="AO15" s="186"/>
      <c r="AP15" s="141"/>
      <c r="AQ15" s="203"/>
      <c r="AR15" s="185"/>
      <c r="AS15" s="64"/>
      <c r="AT15" s="159"/>
      <c r="AU15" s="148"/>
      <c r="AV15" s="83"/>
      <c r="AW15" s="149"/>
    </row>
    <row r="16" spans="1:131" ht="69.95" customHeight="1" x14ac:dyDescent="0.2">
      <c r="A16" s="64">
        <v>104</v>
      </c>
      <c r="B16" s="74" t="s">
        <v>650</v>
      </c>
      <c r="C16" s="64">
        <v>10</v>
      </c>
      <c r="D16" s="64" t="s">
        <v>700</v>
      </c>
      <c r="E16" s="142" t="s">
        <v>701</v>
      </c>
      <c r="F16" s="81" t="s">
        <v>702</v>
      </c>
      <c r="G16" s="82" t="s">
        <v>703</v>
      </c>
      <c r="H16" s="64">
        <v>2013</v>
      </c>
      <c r="I16" s="83" t="s">
        <v>704</v>
      </c>
      <c r="J16" s="76">
        <v>410607</v>
      </c>
      <c r="K16" s="82" t="s">
        <v>705</v>
      </c>
      <c r="L16" s="83" t="s">
        <v>706</v>
      </c>
      <c r="M16" s="83" t="s">
        <v>707</v>
      </c>
      <c r="N16" s="83" t="s">
        <v>708</v>
      </c>
      <c r="O16" s="83" t="s">
        <v>709</v>
      </c>
      <c r="P16" s="123" t="s">
        <v>980</v>
      </c>
      <c r="Q16" s="131">
        <f t="shared" si="1"/>
        <v>271.23</v>
      </c>
      <c r="R16" s="134">
        <v>36.229999999999997</v>
      </c>
      <c r="S16" s="132">
        <v>200</v>
      </c>
      <c r="T16" s="132">
        <v>35</v>
      </c>
      <c r="U16" s="172">
        <f t="shared" si="0"/>
        <v>271.23</v>
      </c>
      <c r="V16" s="218">
        <v>89.42</v>
      </c>
      <c r="W16" s="236" t="s">
        <v>1024</v>
      </c>
      <c r="X16" s="83">
        <v>3</v>
      </c>
      <c r="Y16" s="83">
        <v>5</v>
      </c>
      <c r="Z16" s="83">
        <v>2</v>
      </c>
      <c r="AA16" s="83">
        <v>44</v>
      </c>
      <c r="AB16" s="83"/>
      <c r="AC16" s="219">
        <v>45</v>
      </c>
      <c r="AD16" s="220">
        <v>5</v>
      </c>
      <c r="AE16" s="240">
        <v>75</v>
      </c>
      <c r="AF16" s="185" t="s">
        <v>1049</v>
      </c>
      <c r="AG16" s="241" t="s">
        <v>1154</v>
      </c>
      <c r="AH16" s="159">
        <v>45</v>
      </c>
      <c r="AI16" s="242" t="s">
        <v>1085</v>
      </c>
      <c r="AJ16" s="241" t="s">
        <v>1086</v>
      </c>
      <c r="AK16" s="159">
        <v>10</v>
      </c>
      <c r="AL16" s="242" t="s">
        <v>1123</v>
      </c>
      <c r="AM16" s="241" t="s">
        <v>1124</v>
      </c>
      <c r="AN16" s="159">
        <v>10</v>
      </c>
      <c r="AO16" s="242" t="s">
        <v>1155</v>
      </c>
      <c r="AP16" s="241" t="s">
        <v>1156</v>
      </c>
      <c r="AQ16" s="159">
        <v>5</v>
      </c>
      <c r="AR16" s="185" t="s">
        <v>1157</v>
      </c>
      <c r="AS16" s="64" t="s">
        <v>1158</v>
      </c>
      <c r="AT16" s="149">
        <v>5</v>
      </c>
      <c r="AU16" s="185"/>
      <c r="AV16" s="64"/>
      <c r="AW16" s="149"/>
    </row>
    <row r="17" spans="1:131" ht="69.95" customHeight="1" x14ac:dyDescent="0.2">
      <c r="A17" s="64">
        <v>104</v>
      </c>
      <c r="B17" s="74" t="s">
        <v>650</v>
      </c>
      <c r="C17" s="64">
        <v>10</v>
      </c>
      <c r="D17" s="64" t="s">
        <v>710</v>
      </c>
      <c r="E17" s="142" t="s">
        <v>701</v>
      </c>
      <c r="F17" s="84" t="s">
        <v>702</v>
      </c>
      <c r="G17" s="85" t="s">
        <v>711</v>
      </c>
      <c r="H17" s="64">
        <v>2016</v>
      </c>
      <c r="I17" s="86" t="s">
        <v>712</v>
      </c>
      <c r="J17" s="87">
        <v>82670</v>
      </c>
      <c r="K17" s="88" t="s">
        <v>713</v>
      </c>
      <c r="L17" s="86" t="s">
        <v>714</v>
      </c>
      <c r="M17" s="86" t="s">
        <v>715</v>
      </c>
      <c r="N17" s="86" t="s">
        <v>716</v>
      </c>
      <c r="O17" s="86" t="s">
        <v>717</v>
      </c>
      <c r="P17" s="123" t="s">
        <v>981</v>
      </c>
      <c r="Q17" s="131">
        <f t="shared" si="1"/>
        <v>9.73</v>
      </c>
      <c r="R17" s="134">
        <v>9.73</v>
      </c>
      <c r="S17" s="132">
        <v>0</v>
      </c>
      <c r="T17" s="132"/>
      <c r="U17" s="172">
        <f t="shared" si="0"/>
        <v>9.73</v>
      </c>
      <c r="V17" s="218">
        <v>3.5</v>
      </c>
      <c r="W17" s="236" t="s">
        <v>1024</v>
      </c>
      <c r="X17" s="83">
        <v>3</v>
      </c>
      <c r="Y17" s="83">
        <v>5</v>
      </c>
      <c r="Z17" s="83">
        <v>2</v>
      </c>
      <c r="AA17" s="83"/>
      <c r="AB17" s="83"/>
      <c r="AC17" s="219">
        <v>25</v>
      </c>
      <c r="AD17" s="220">
        <v>5</v>
      </c>
      <c r="AE17" s="240">
        <v>10</v>
      </c>
      <c r="AF17" s="185" t="s">
        <v>1049</v>
      </c>
      <c r="AG17" s="64"/>
      <c r="AH17" s="159">
        <v>10</v>
      </c>
      <c r="AI17" s="242"/>
      <c r="AJ17" s="241"/>
      <c r="AK17" s="159"/>
      <c r="AL17" s="242"/>
      <c r="AM17" s="241"/>
      <c r="AN17" s="159"/>
      <c r="AO17" s="245"/>
      <c r="AP17" s="64"/>
      <c r="AQ17" s="159"/>
      <c r="AR17" s="209"/>
      <c r="AS17" s="150"/>
      <c r="AT17" s="149"/>
      <c r="AU17" s="185"/>
      <c r="AV17" s="64"/>
      <c r="AW17" s="149"/>
    </row>
    <row r="18" spans="1:131" ht="69.95" customHeight="1" x14ac:dyDescent="0.2">
      <c r="A18" s="65">
        <v>104</v>
      </c>
      <c r="B18" s="74" t="s">
        <v>650</v>
      </c>
      <c r="C18" s="65">
        <v>13</v>
      </c>
      <c r="D18" s="65" t="s">
        <v>718</v>
      </c>
      <c r="E18" s="228" t="s">
        <v>719</v>
      </c>
      <c r="F18" s="77">
        <v>6259</v>
      </c>
      <c r="G18" s="77" t="s">
        <v>720</v>
      </c>
      <c r="H18" s="78">
        <v>2011</v>
      </c>
      <c r="I18" s="77" t="s">
        <v>721</v>
      </c>
      <c r="J18" s="76">
        <v>81234</v>
      </c>
      <c r="K18" s="79" t="s">
        <v>686</v>
      </c>
      <c r="L18" s="89" t="s">
        <v>722</v>
      </c>
      <c r="M18" s="77" t="s">
        <v>723</v>
      </c>
      <c r="N18" s="77" t="s">
        <v>724</v>
      </c>
      <c r="O18" s="77" t="s">
        <v>725</v>
      </c>
      <c r="P18" s="124" t="s">
        <v>982</v>
      </c>
      <c r="Q18" s="131">
        <f t="shared" si="1"/>
        <v>20</v>
      </c>
      <c r="R18" s="133">
        <v>0</v>
      </c>
      <c r="S18" s="133">
        <v>0</v>
      </c>
      <c r="T18" s="133">
        <v>20</v>
      </c>
      <c r="U18" s="172">
        <f t="shared" si="0"/>
        <v>20</v>
      </c>
      <c r="V18" s="218">
        <v>90.92</v>
      </c>
      <c r="W18" s="237" t="s">
        <v>1129</v>
      </c>
      <c r="X18" s="83">
        <v>1</v>
      </c>
      <c r="Y18" s="83">
        <v>7</v>
      </c>
      <c r="Z18" s="83"/>
      <c r="AA18" s="83">
        <v>59</v>
      </c>
      <c r="AB18" s="83" t="s">
        <v>1045</v>
      </c>
      <c r="AC18" s="219">
        <v>0</v>
      </c>
      <c r="AD18" s="220">
        <v>5</v>
      </c>
      <c r="AE18" s="167">
        <v>81</v>
      </c>
      <c r="AF18" s="185" t="s">
        <v>718</v>
      </c>
      <c r="AG18" s="335" t="s">
        <v>719</v>
      </c>
      <c r="AH18" s="159">
        <v>81</v>
      </c>
      <c r="AI18" s="190"/>
      <c r="AJ18" s="110"/>
      <c r="AK18" s="191"/>
      <c r="AL18" s="185"/>
      <c r="AM18" s="64"/>
      <c r="AN18" s="159"/>
      <c r="AO18" s="190"/>
      <c r="AP18" s="110"/>
      <c r="AQ18" s="217"/>
      <c r="AR18" s="185"/>
      <c r="AS18" s="64"/>
      <c r="AT18" s="159"/>
      <c r="AU18" s="148"/>
      <c r="AV18" s="83"/>
      <c r="AW18" s="149"/>
    </row>
    <row r="19" spans="1:131" s="398" customFormat="1" ht="89.25" customHeight="1" x14ac:dyDescent="0.2">
      <c r="A19" s="64">
        <v>104</v>
      </c>
      <c r="B19" s="78" t="s">
        <v>650</v>
      </c>
      <c r="C19" s="64">
        <v>2</v>
      </c>
      <c r="D19" s="64" t="s">
        <v>651</v>
      </c>
      <c r="E19" s="227" t="s">
        <v>1193</v>
      </c>
      <c r="F19" s="84" t="s">
        <v>1201</v>
      </c>
      <c r="G19" s="64" t="s">
        <v>1194</v>
      </c>
      <c r="H19" s="64">
        <v>2019</v>
      </c>
      <c r="I19" s="64" t="s">
        <v>1207</v>
      </c>
      <c r="J19" s="76">
        <v>481626</v>
      </c>
      <c r="K19" s="82" t="s">
        <v>1160</v>
      </c>
      <c r="L19" s="78" t="s">
        <v>1202</v>
      </c>
      <c r="M19" s="352" t="s">
        <v>781</v>
      </c>
      <c r="N19" s="352" t="s">
        <v>1203</v>
      </c>
      <c r="O19" s="352" t="s">
        <v>1204</v>
      </c>
      <c r="P19" s="123" t="s">
        <v>1195</v>
      </c>
      <c r="Q19" s="131">
        <f>+U19</f>
        <v>116.66</v>
      </c>
      <c r="R19" s="133">
        <v>56.66</v>
      </c>
      <c r="S19" s="131">
        <v>20</v>
      </c>
      <c r="T19" s="131">
        <v>40</v>
      </c>
      <c r="U19" s="172">
        <f t="shared" si="0"/>
        <v>116.66</v>
      </c>
      <c r="V19" s="218">
        <v>0</v>
      </c>
      <c r="W19" s="237" t="s">
        <v>1205</v>
      </c>
      <c r="X19" s="83">
        <v>3</v>
      </c>
      <c r="Y19" s="83">
        <v>1</v>
      </c>
      <c r="Z19" s="83">
        <v>2</v>
      </c>
      <c r="AA19" s="83"/>
      <c r="AB19" s="83" t="s">
        <v>1196</v>
      </c>
      <c r="AC19" s="219">
        <v>40</v>
      </c>
      <c r="AD19" s="220">
        <v>5</v>
      </c>
      <c r="AE19" s="167">
        <v>80</v>
      </c>
      <c r="AF19" s="185" t="s">
        <v>651</v>
      </c>
      <c r="AG19" s="335" t="s">
        <v>1197</v>
      </c>
      <c r="AH19" s="159">
        <v>60</v>
      </c>
      <c r="AI19" s="190" t="s">
        <v>1198</v>
      </c>
      <c r="AJ19" s="110" t="s">
        <v>1199</v>
      </c>
      <c r="AK19" s="191">
        <v>10</v>
      </c>
      <c r="AL19" s="185" t="s">
        <v>1200</v>
      </c>
      <c r="AM19" s="64" t="s">
        <v>1199</v>
      </c>
      <c r="AN19" s="159">
        <v>10</v>
      </c>
      <c r="AO19" s="190"/>
      <c r="AP19" s="110"/>
      <c r="AQ19" s="217"/>
      <c r="AR19" s="185"/>
      <c r="AS19" s="64"/>
      <c r="AT19" s="159"/>
      <c r="AU19" s="148"/>
      <c r="AV19" s="83"/>
      <c r="AW19" s="149"/>
    </row>
    <row r="20" spans="1:131" ht="69.95" customHeight="1" x14ac:dyDescent="0.2">
      <c r="A20" s="65">
        <v>104</v>
      </c>
      <c r="B20" s="74" t="s">
        <v>650</v>
      </c>
      <c r="C20" s="65">
        <v>10</v>
      </c>
      <c r="D20" s="65" t="s">
        <v>651</v>
      </c>
      <c r="E20" s="228" t="s">
        <v>764</v>
      </c>
      <c r="F20" s="77">
        <v>27920</v>
      </c>
      <c r="G20" s="77" t="s">
        <v>765</v>
      </c>
      <c r="H20" s="78">
        <v>2008</v>
      </c>
      <c r="I20" s="65" t="s">
        <v>766</v>
      </c>
      <c r="J20" s="76">
        <v>85458</v>
      </c>
      <c r="K20" s="79" t="s">
        <v>752</v>
      </c>
      <c r="L20" s="77" t="s">
        <v>656</v>
      </c>
      <c r="M20" s="77" t="s">
        <v>657</v>
      </c>
      <c r="N20" s="77" t="s">
        <v>767</v>
      </c>
      <c r="O20" s="77" t="s">
        <v>768</v>
      </c>
      <c r="P20" s="123" t="s">
        <v>988</v>
      </c>
      <c r="Q20" s="131">
        <f t="shared" si="1"/>
        <v>7.88</v>
      </c>
      <c r="R20" s="133">
        <v>0</v>
      </c>
      <c r="S20" s="133">
        <v>1.88</v>
      </c>
      <c r="T20" s="133">
        <v>6</v>
      </c>
      <c r="U20" s="172">
        <f t="shared" si="0"/>
        <v>7.88</v>
      </c>
      <c r="V20" s="218">
        <v>93.17</v>
      </c>
      <c r="W20" s="237" t="s">
        <v>1026</v>
      </c>
      <c r="X20" s="83">
        <v>1</v>
      </c>
      <c r="Y20" s="83">
        <v>1</v>
      </c>
      <c r="Z20" s="83">
        <v>7</v>
      </c>
      <c r="AA20" s="83">
        <v>60</v>
      </c>
      <c r="AB20" s="83"/>
      <c r="AC20" s="219"/>
      <c r="AD20" s="220">
        <v>5</v>
      </c>
      <c r="AE20" s="167">
        <f>+AH20+AK20+AN20+AQ20+AT20+AW20</f>
        <v>18</v>
      </c>
      <c r="AF20" s="185" t="s">
        <v>651</v>
      </c>
      <c r="AG20" s="64" t="s">
        <v>1060</v>
      </c>
      <c r="AH20" s="159">
        <v>8</v>
      </c>
      <c r="AI20" s="190" t="s">
        <v>827</v>
      </c>
      <c r="AJ20" s="64" t="s">
        <v>1088</v>
      </c>
      <c r="AK20" s="191">
        <v>2</v>
      </c>
      <c r="AL20" s="185" t="s">
        <v>1100</v>
      </c>
      <c r="AM20" s="64"/>
      <c r="AN20" s="159">
        <v>4</v>
      </c>
      <c r="AO20" s="190" t="s">
        <v>718</v>
      </c>
      <c r="AP20" s="110" t="s">
        <v>1109</v>
      </c>
      <c r="AQ20" s="191">
        <v>2</v>
      </c>
      <c r="AR20" s="185" t="s">
        <v>933</v>
      </c>
      <c r="AS20" s="64" t="s">
        <v>1116</v>
      </c>
      <c r="AT20" s="159">
        <v>1</v>
      </c>
      <c r="AU20" s="148" t="s">
        <v>757</v>
      </c>
      <c r="AV20" s="83" t="s">
        <v>1117</v>
      </c>
      <c r="AW20" s="149">
        <v>1</v>
      </c>
    </row>
    <row r="21" spans="1:131" s="314" customFormat="1" ht="69.95" customHeight="1" x14ac:dyDescent="0.2">
      <c r="A21" s="67">
        <v>104</v>
      </c>
      <c r="B21" s="306" t="s">
        <v>650</v>
      </c>
      <c r="C21" s="67">
        <v>11</v>
      </c>
      <c r="D21" s="67" t="s">
        <v>682</v>
      </c>
      <c r="E21" s="307" t="s">
        <v>769</v>
      </c>
      <c r="F21" s="67">
        <v>35382</v>
      </c>
      <c r="G21" s="67" t="s">
        <v>770</v>
      </c>
      <c r="H21" s="67">
        <v>2007</v>
      </c>
      <c r="I21" s="97" t="s">
        <v>771</v>
      </c>
      <c r="J21" s="98">
        <v>39332</v>
      </c>
      <c r="K21" s="99" t="s">
        <v>655</v>
      </c>
      <c r="L21" s="97" t="s">
        <v>772</v>
      </c>
      <c r="M21" s="67" t="s">
        <v>773</v>
      </c>
      <c r="N21" s="67" t="s">
        <v>774</v>
      </c>
      <c r="O21" s="67" t="s">
        <v>775</v>
      </c>
      <c r="P21" s="127" t="s">
        <v>989</v>
      </c>
      <c r="Q21" s="131">
        <f t="shared" si="1"/>
        <v>14.7694117647059</v>
      </c>
      <c r="R21" s="308">
        <v>0</v>
      </c>
      <c r="S21" s="135">
        <v>0</v>
      </c>
      <c r="T21" s="135">
        <v>14.7694117647059</v>
      </c>
      <c r="U21" s="309">
        <f t="shared" si="0"/>
        <v>14.7694117647059</v>
      </c>
      <c r="V21" s="310">
        <v>19.579999999999998</v>
      </c>
      <c r="W21" s="311" t="s">
        <v>1031</v>
      </c>
      <c r="X21" s="206">
        <v>4</v>
      </c>
      <c r="Y21" s="206">
        <v>6</v>
      </c>
      <c r="Z21" s="206">
        <v>2</v>
      </c>
      <c r="AA21" s="206">
        <v>35</v>
      </c>
      <c r="AB21" s="206">
        <v>80</v>
      </c>
      <c r="AC21" s="312">
        <v>0</v>
      </c>
      <c r="AD21" s="313">
        <v>5</v>
      </c>
      <c r="AE21" s="246">
        <v>16</v>
      </c>
      <c r="AF21" s="247" t="s">
        <v>660</v>
      </c>
      <c r="AG21" s="248" t="s">
        <v>1056</v>
      </c>
      <c r="AH21" s="249">
        <v>15</v>
      </c>
      <c r="AI21" s="247" t="s">
        <v>682</v>
      </c>
      <c r="AJ21" s="248" t="s">
        <v>1089</v>
      </c>
      <c r="AK21" s="249">
        <v>1</v>
      </c>
      <c r="AL21" s="247" t="s">
        <v>818</v>
      </c>
      <c r="AM21" s="248" t="s">
        <v>1101</v>
      </c>
      <c r="AN21" s="249">
        <v>0</v>
      </c>
      <c r="AO21" s="250"/>
      <c r="AP21" s="251"/>
      <c r="AQ21" s="252"/>
      <c r="AR21" s="201"/>
      <c r="AS21" s="67"/>
      <c r="AT21" s="153"/>
      <c r="AU21" s="154"/>
      <c r="AV21" s="207"/>
      <c r="AW21" s="155"/>
      <c r="AX21" s="399"/>
      <c r="AY21" s="399"/>
      <c r="AZ21" s="399"/>
      <c r="BA21" s="399"/>
      <c r="BB21" s="399"/>
      <c r="BC21" s="399"/>
      <c r="BD21" s="399"/>
      <c r="BE21" s="399"/>
      <c r="BF21" s="399"/>
      <c r="BG21" s="399"/>
      <c r="BH21" s="399"/>
      <c r="BI21" s="399"/>
      <c r="BJ21" s="399"/>
      <c r="BK21" s="399"/>
      <c r="BL21" s="399"/>
      <c r="BM21" s="399"/>
      <c r="BN21" s="399"/>
      <c r="BO21" s="399"/>
      <c r="BP21" s="399"/>
      <c r="BQ21" s="399"/>
      <c r="BR21" s="399"/>
      <c r="BS21" s="399"/>
      <c r="BT21" s="399"/>
      <c r="BU21" s="399"/>
      <c r="BV21" s="399"/>
      <c r="BW21" s="399"/>
      <c r="BX21" s="399"/>
      <c r="BY21" s="399"/>
      <c r="BZ21" s="399"/>
      <c r="CA21" s="399"/>
      <c r="CB21" s="399"/>
      <c r="CC21" s="399"/>
      <c r="CD21" s="399"/>
      <c r="CE21" s="399"/>
      <c r="CF21" s="399"/>
      <c r="CG21" s="399"/>
      <c r="CH21" s="399"/>
      <c r="CI21" s="399"/>
      <c r="CJ21" s="399"/>
      <c r="CK21" s="399"/>
      <c r="CL21" s="399"/>
      <c r="CM21" s="399"/>
      <c r="CN21" s="399"/>
      <c r="CO21" s="399"/>
      <c r="CP21" s="399"/>
      <c r="CQ21" s="399"/>
      <c r="CR21" s="399"/>
      <c r="CS21" s="399"/>
      <c r="CT21" s="399"/>
      <c r="CU21" s="399"/>
      <c r="CV21" s="399"/>
      <c r="CW21" s="399"/>
      <c r="CX21" s="399"/>
      <c r="CY21" s="399"/>
      <c r="CZ21" s="399"/>
      <c r="DA21" s="399"/>
      <c r="DB21" s="399"/>
      <c r="DC21" s="399"/>
      <c r="DD21" s="399"/>
      <c r="DE21" s="399"/>
      <c r="DF21" s="399"/>
      <c r="DG21" s="399"/>
      <c r="DH21" s="399"/>
      <c r="DI21" s="399"/>
      <c r="DJ21" s="399"/>
      <c r="DK21" s="399"/>
      <c r="DL21" s="399"/>
      <c r="DM21" s="399"/>
      <c r="DN21" s="399"/>
      <c r="DO21" s="399"/>
      <c r="DP21" s="399"/>
      <c r="DQ21" s="399"/>
      <c r="DR21" s="399"/>
      <c r="DS21" s="399"/>
      <c r="DT21" s="399"/>
      <c r="DU21" s="399"/>
      <c r="DV21" s="399"/>
      <c r="DW21" s="399"/>
      <c r="DX21" s="399"/>
      <c r="DY21" s="399"/>
      <c r="DZ21" s="399"/>
      <c r="EA21" s="399"/>
    </row>
    <row r="22" spans="1:131" ht="69.95" customHeight="1" x14ac:dyDescent="0.2">
      <c r="A22" s="100">
        <v>104</v>
      </c>
      <c r="B22" s="74" t="s">
        <v>650</v>
      </c>
      <c r="C22" s="100">
        <v>3</v>
      </c>
      <c r="D22" s="100" t="s">
        <v>776</v>
      </c>
      <c r="E22" s="227" t="s">
        <v>777</v>
      </c>
      <c r="F22" s="69">
        <v>24445</v>
      </c>
      <c r="G22" s="69" t="s">
        <v>778</v>
      </c>
      <c r="H22" s="69">
        <v>2008</v>
      </c>
      <c r="I22" s="101" t="s">
        <v>779</v>
      </c>
      <c r="J22" s="102">
        <v>421612</v>
      </c>
      <c r="K22" s="175" t="s">
        <v>655</v>
      </c>
      <c r="L22" s="101" t="s">
        <v>780</v>
      </c>
      <c r="M22" s="69" t="s">
        <v>781</v>
      </c>
      <c r="N22" s="69" t="s">
        <v>782</v>
      </c>
      <c r="O22" s="69" t="s">
        <v>783</v>
      </c>
      <c r="P22" s="128" t="s">
        <v>990</v>
      </c>
      <c r="Q22" s="131">
        <f t="shared" si="1"/>
        <v>41.82</v>
      </c>
      <c r="R22" s="133">
        <v>0</v>
      </c>
      <c r="S22" s="131">
        <v>5.25</v>
      </c>
      <c r="T22" s="131">
        <v>36.57</v>
      </c>
      <c r="U22" s="300">
        <f t="shared" si="0"/>
        <v>41.82</v>
      </c>
      <c r="V22" s="218">
        <v>35.78</v>
      </c>
      <c r="W22" s="236" t="s">
        <v>1032</v>
      </c>
      <c r="X22" s="329">
        <v>3</v>
      </c>
      <c r="Y22" s="329">
        <v>11</v>
      </c>
      <c r="Z22" s="329">
        <v>5</v>
      </c>
      <c r="AA22" s="329">
        <v>4</v>
      </c>
      <c r="AB22" s="329">
        <v>85</v>
      </c>
      <c r="AC22" s="330"/>
      <c r="AD22" s="331">
        <v>5</v>
      </c>
      <c r="AE22" s="168">
        <v>0</v>
      </c>
      <c r="AF22" s="188" t="s">
        <v>933</v>
      </c>
      <c r="AG22" s="69" t="s">
        <v>1061</v>
      </c>
      <c r="AH22" s="156">
        <v>0</v>
      </c>
      <c r="AI22" s="188"/>
      <c r="AJ22" s="69"/>
      <c r="AK22" s="156"/>
      <c r="AL22" s="188"/>
      <c r="AM22" s="69"/>
      <c r="AN22" s="156"/>
      <c r="AO22" s="188"/>
      <c r="AP22" s="69"/>
      <c r="AQ22" s="156"/>
      <c r="AR22" s="188"/>
      <c r="AS22" s="69"/>
      <c r="AT22" s="156"/>
      <c r="AU22" s="151"/>
      <c r="AV22" s="205"/>
      <c r="AW22" s="152"/>
    </row>
    <row r="23" spans="1:131" ht="69.95" customHeight="1" x14ac:dyDescent="0.2">
      <c r="A23" s="68">
        <v>104</v>
      </c>
      <c r="B23" s="74" t="s">
        <v>650</v>
      </c>
      <c r="C23" s="69">
        <v>6</v>
      </c>
      <c r="D23" s="100" t="s">
        <v>776</v>
      </c>
      <c r="E23" s="227" t="s">
        <v>777</v>
      </c>
      <c r="F23" s="68">
        <v>24445</v>
      </c>
      <c r="G23" s="69" t="s">
        <v>784</v>
      </c>
      <c r="H23" s="68">
        <v>2011</v>
      </c>
      <c r="I23" s="69" t="s">
        <v>785</v>
      </c>
      <c r="J23" s="102">
        <v>209339</v>
      </c>
      <c r="K23" s="68" t="s">
        <v>677</v>
      </c>
      <c r="L23" s="101" t="s">
        <v>780</v>
      </c>
      <c r="M23" s="69" t="s">
        <v>781</v>
      </c>
      <c r="N23" s="69" t="s">
        <v>786</v>
      </c>
      <c r="O23" s="69" t="s">
        <v>787</v>
      </c>
      <c r="P23" s="128" t="s">
        <v>991</v>
      </c>
      <c r="Q23" s="131">
        <f t="shared" si="1"/>
        <v>51.36</v>
      </c>
      <c r="R23" s="133">
        <v>0</v>
      </c>
      <c r="S23" s="133">
        <v>2.75</v>
      </c>
      <c r="T23" s="133">
        <v>48.61</v>
      </c>
      <c r="U23" s="300">
        <f t="shared" si="0"/>
        <v>51.36</v>
      </c>
      <c r="V23" s="218">
        <v>38.67</v>
      </c>
      <c r="W23" s="236" t="s">
        <v>1033</v>
      </c>
      <c r="X23" s="329">
        <v>3</v>
      </c>
      <c r="Y23" s="329">
        <v>11</v>
      </c>
      <c r="Z23" s="329">
        <v>5</v>
      </c>
      <c r="AA23" s="329">
        <v>4</v>
      </c>
      <c r="AB23" s="329">
        <v>95</v>
      </c>
      <c r="AC23" s="330"/>
      <c r="AD23" s="331">
        <v>5</v>
      </c>
      <c r="AE23" s="169">
        <v>10</v>
      </c>
      <c r="AF23" s="188" t="s">
        <v>776</v>
      </c>
      <c r="AG23" s="69" t="s">
        <v>1062</v>
      </c>
      <c r="AH23" s="156">
        <v>10</v>
      </c>
      <c r="AI23" s="193"/>
      <c r="AJ23" s="68"/>
      <c r="AK23" s="194"/>
      <c r="AL23" s="188"/>
      <c r="AM23" s="69"/>
      <c r="AN23" s="156"/>
      <c r="AO23" s="193"/>
      <c r="AP23" s="68"/>
      <c r="AQ23" s="194"/>
      <c r="AR23" s="188"/>
      <c r="AS23" s="69"/>
      <c r="AT23" s="156"/>
      <c r="AU23" s="151"/>
      <c r="AV23" s="205"/>
      <c r="AW23" s="152"/>
    </row>
    <row r="24" spans="1:131" ht="69.95" customHeight="1" x14ac:dyDescent="0.2">
      <c r="A24" s="64">
        <v>104</v>
      </c>
      <c r="B24" s="74" t="s">
        <v>650</v>
      </c>
      <c r="C24" s="64">
        <v>13</v>
      </c>
      <c r="D24" s="64" t="s">
        <v>797</v>
      </c>
      <c r="E24" s="142" t="s">
        <v>798</v>
      </c>
      <c r="F24" s="70">
        <v>25446</v>
      </c>
      <c r="G24" s="82" t="s">
        <v>799</v>
      </c>
      <c r="H24" s="64">
        <v>2013</v>
      </c>
      <c r="I24" s="82" t="s">
        <v>800</v>
      </c>
      <c r="J24" s="76">
        <v>215027</v>
      </c>
      <c r="K24" s="82" t="s">
        <v>705</v>
      </c>
      <c r="L24" s="64" t="s">
        <v>801</v>
      </c>
      <c r="M24" s="64" t="s">
        <v>802</v>
      </c>
      <c r="N24" s="64" t="s">
        <v>803</v>
      </c>
      <c r="O24" s="64" t="s">
        <v>804</v>
      </c>
      <c r="P24" s="123" t="s">
        <v>995</v>
      </c>
      <c r="Q24" s="131">
        <f t="shared" si="1"/>
        <v>18</v>
      </c>
      <c r="R24" s="133">
        <v>0</v>
      </c>
      <c r="S24" s="131">
        <v>3</v>
      </c>
      <c r="T24" s="131">
        <v>15</v>
      </c>
      <c r="U24" s="172">
        <f t="shared" si="0"/>
        <v>18</v>
      </c>
      <c r="V24" s="218">
        <v>100</v>
      </c>
      <c r="W24" s="236" t="s">
        <v>1034</v>
      </c>
      <c r="X24" s="83">
        <v>3</v>
      </c>
      <c r="Y24" s="83">
        <v>12</v>
      </c>
      <c r="Z24" s="83">
        <v>5</v>
      </c>
      <c r="AA24" s="83">
        <v>44</v>
      </c>
      <c r="AB24" s="83"/>
      <c r="AC24" s="219">
        <v>15</v>
      </c>
      <c r="AD24" s="220">
        <v>5</v>
      </c>
      <c r="AE24" s="338">
        <v>100</v>
      </c>
      <c r="AF24" s="339" t="s">
        <v>797</v>
      </c>
      <c r="AG24" s="342" t="s">
        <v>1065</v>
      </c>
      <c r="AH24" s="344">
        <v>100</v>
      </c>
      <c r="AI24" s="339"/>
      <c r="AJ24" s="342"/>
      <c r="AK24" s="344"/>
      <c r="AL24" s="339"/>
      <c r="AM24" s="342"/>
      <c r="AN24" s="344"/>
      <c r="AO24" s="339"/>
      <c r="AP24" s="342"/>
      <c r="AQ24" s="344"/>
      <c r="AR24" s="185"/>
      <c r="AS24" s="64"/>
      <c r="AT24" s="159"/>
      <c r="AU24" s="148"/>
      <c r="AV24" s="83"/>
      <c r="AW24" s="149"/>
    </row>
    <row r="25" spans="1:131" ht="69.95" customHeight="1" x14ac:dyDescent="0.2">
      <c r="A25" s="70">
        <v>104</v>
      </c>
      <c r="B25" s="74" t="s">
        <v>650</v>
      </c>
      <c r="C25" s="70">
        <v>13</v>
      </c>
      <c r="D25" s="103" t="s">
        <v>718</v>
      </c>
      <c r="E25" s="142" t="s">
        <v>798</v>
      </c>
      <c r="F25" s="70">
        <v>25446</v>
      </c>
      <c r="G25" s="70" t="s">
        <v>805</v>
      </c>
      <c r="H25" s="103">
        <v>2016</v>
      </c>
      <c r="I25" s="70" t="s">
        <v>805</v>
      </c>
      <c r="J25" s="76">
        <v>69763</v>
      </c>
      <c r="K25" s="82" t="s">
        <v>705</v>
      </c>
      <c r="L25" s="64" t="s">
        <v>801</v>
      </c>
      <c r="M25" s="64" t="s">
        <v>802</v>
      </c>
      <c r="N25" s="70" t="s">
        <v>806</v>
      </c>
      <c r="O25" s="70" t="s">
        <v>807</v>
      </c>
      <c r="P25" s="129" t="s">
        <v>996</v>
      </c>
      <c r="Q25" s="131">
        <f t="shared" si="1"/>
        <v>26.21</v>
      </c>
      <c r="R25" s="133">
        <v>8.2100000000000009</v>
      </c>
      <c r="S25" s="136">
        <v>3</v>
      </c>
      <c r="T25" s="137">
        <v>15</v>
      </c>
      <c r="U25" s="172">
        <f t="shared" si="0"/>
        <v>26.21</v>
      </c>
      <c r="V25" s="218">
        <v>100</v>
      </c>
      <c r="W25" s="236" t="s">
        <v>1034</v>
      </c>
      <c r="X25" s="83">
        <v>3</v>
      </c>
      <c r="Y25" s="83">
        <v>11</v>
      </c>
      <c r="Z25" s="83">
        <v>5</v>
      </c>
      <c r="AA25" s="224">
        <v>66</v>
      </c>
      <c r="AB25" s="83"/>
      <c r="AC25" s="219">
        <v>15</v>
      </c>
      <c r="AD25" s="220">
        <v>5</v>
      </c>
      <c r="AE25" s="166">
        <v>100</v>
      </c>
      <c r="AF25" s="185" t="s">
        <v>797</v>
      </c>
      <c r="AG25" s="64" t="s">
        <v>1066</v>
      </c>
      <c r="AH25" s="159">
        <v>100</v>
      </c>
      <c r="AI25" s="197"/>
      <c r="AJ25" s="146"/>
      <c r="AK25" s="198"/>
      <c r="AL25" s="197"/>
      <c r="AM25" s="146"/>
      <c r="AN25" s="198"/>
      <c r="AO25" s="197"/>
      <c r="AP25" s="146"/>
      <c r="AQ25" s="198"/>
      <c r="AR25" s="197"/>
      <c r="AS25" s="146"/>
      <c r="AT25" s="198"/>
      <c r="AU25" s="197"/>
      <c r="AV25" s="146"/>
      <c r="AW25" s="198"/>
    </row>
    <row r="26" spans="1:131" ht="69.95" customHeight="1" x14ac:dyDescent="0.2">
      <c r="A26" s="70">
        <v>104</v>
      </c>
      <c r="B26" s="74" t="s">
        <v>650</v>
      </c>
      <c r="C26" s="70">
        <v>13</v>
      </c>
      <c r="D26" s="103" t="s">
        <v>808</v>
      </c>
      <c r="E26" s="142" t="s">
        <v>798</v>
      </c>
      <c r="F26" s="70">
        <v>25446</v>
      </c>
      <c r="G26" s="104" t="s">
        <v>809</v>
      </c>
      <c r="H26" s="103">
        <v>2016</v>
      </c>
      <c r="I26" s="103" t="s">
        <v>810</v>
      </c>
      <c r="J26" s="76">
        <v>61345</v>
      </c>
      <c r="K26" s="82" t="s">
        <v>705</v>
      </c>
      <c r="L26" s="64" t="s">
        <v>801</v>
      </c>
      <c r="M26" s="64" t="s">
        <v>802</v>
      </c>
      <c r="N26" s="103" t="s">
        <v>811</v>
      </c>
      <c r="O26" s="103" t="s">
        <v>812</v>
      </c>
      <c r="P26" s="129" t="s">
        <v>997</v>
      </c>
      <c r="Q26" s="131">
        <f t="shared" si="1"/>
        <v>7.22</v>
      </c>
      <c r="R26" s="133">
        <v>7.22</v>
      </c>
      <c r="S26" s="136">
        <v>0</v>
      </c>
      <c r="T26" s="136"/>
      <c r="U26" s="172">
        <f t="shared" si="0"/>
        <v>7.22</v>
      </c>
      <c r="V26" s="218">
        <v>100</v>
      </c>
      <c r="W26" s="236" t="s">
        <v>1034</v>
      </c>
      <c r="X26" s="83">
        <v>1</v>
      </c>
      <c r="Y26" s="83">
        <v>7</v>
      </c>
      <c r="Z26" s="83">
        <v>6</v>
      </c>
      <c r="AA26" s="224">
        <v>44</v>
      </c>
      <c r="AB26" s="83"/>
      <c r="AC26" s="219">
        <v>15</v>
      </c>
      <c r="AD26" s="220">
        <v>5</v>
      </c>
      <c r="AE26" s="166">
        <v>100</v>
      </c>
      <c r="AF26" s="185" t="s">
        <v>797</v>
      </c>
      <c r="AG26" s="82" t="s">
        <v>1067</v>
      </c>
      <c r="AH26" s="159">
        <v>100</v>
      </c>
      <c r="AI26" s="197"/>
      <c r="AJ26" s="146"/>
      <c r="AK26" s="198"/>
      <c r="AL26" s="197"/>
      <c r="AM26" s="146"/>
      <c r="AN26" s="198"/>
      <c r="AO26" s="197"/>
      <c r="AP26" s="146"/>
      <c r="AQ26" s="198"/>
      <c r="AR26" s="197"/>
      <c r="AS26" s="146"/>
      <c r="AT26" s="198"/>
      <c r="AU26" s="197"/>
      <c r="AV26" s="146"/>
      <c r="AW26" s="198"/>
    </row>
    <row r="27" spans="1:131" ht="69.95" customHeight="1" x14ac:dyDescent="0.2">
      <c r="A27" s="70">
        <v>104</v>
      </c>
      <c r="B27" s="74" t="s">
        <v>650</v>
      </c>
      <c r="C27" s="70">
        <v>13</v>
      </c>
      <c r="D27" s="103" t="s">
        <v>813</v>
      </c>
      <c r="E27" s="142" t="s">
        <v>798</v>
      </c>
      <c r="F27" s="70">
        <v>25446</v>
      </c>
      <c r="G27" s="105" t="s">
        <v>814</v>
      </c>
      <c r="H27" s="233">
        <v>2016</v>
      </c>
      <c r="I27" s="103" t="s">
        <v>815</v>
      </c>
      <c r="J27" s="76">
        <f>47389+11873</f>
        <v>59262</v>
      </c>
      <c r="K27" s="82" t="s">
        <v>705</v>
      </c>
      <c r="L27" s="64" t="s">
        <v>801</v>
      </c>
      <c r="M27" s="64" t="s">
        <v>802</v>
      </c>
      <c r="N27" s="177" t="s">
        <v>816</v>
      </c>
      <c r="O27" s="103" t="s">
        <v>817</v>
      </c>
      <c r="P27" s="129" t="s">
        <v>1125</v>
      </c>
      <c r="Q27" s="131">
        <f t="shared" si="1"/>
        <v>5.58</v>
      </c>
      <c r="R27" s="133">
        <v>5.58</v>
      </c>
      <c r="S27" s="136">
        <v>0</v>
      </c>
      <c r="T27" s="136"/>
      <c r="U27" s="172">
        <f t="shared" si="0"/>
        <v>5.58</v>
      </c>
      <c r="V27" s="218">
        <v>100</v>
      </c>
      <c r="W27" s="236" t="s">
        <v>1034</v>
      </c>
      <c r="X27" s="83">
        <v>3</v>
      </c>
      <c r="Y27" s="83">
        <v>11</v>
      </c>
      <c r="Z27" s="83">
        <v>5</v>
      </c>
      <c r="AA27" s="224">
        <v>66</v>
      </c>
      <c r="AB27" s="83"/>
      <c r="AC27" s="219">
        <v>15</v>
      </c>
      <c r="AD27" s="220">
        <v>5</v>
      </c>
      <c r="AE27" s="166">
        <v>100</v>
      </c>
      <c r="AF27" s="185" t="s">
        <v>797</v>
      </c>
      <c r="AG27" s="82" t="s">
        <v>1068</v>
      </c>
      <c r="AH27" s="159">
        <v>100</v>
      </c>
      <c r="AI27" s="197"/>
      <c r="AJ27" s="146"/>
      <c r="AK27" s="198"/>
      <c r="AL27" s="197"/>
      <c r="AM27" s="146"/>
      <c r="AN27" s="198"/>
      <c r="AO27" s="197"/>
      <c r="AP27" s="146"/>
      <c r="AQ27" s="198"/>
      <c r="AR27" s="197"/>
      <c r="AS27" s="146"/>
      <c r="AT27" s="198"/>
      <c r="AU27" s="197"/>
      <c r="AV27" s="146"/>
      <c r="AW27" s="198"/>
    </row>
    <row r="28" spans="1:131" ht="69.95" customHeight="1" x14ac:dyDescent="0.2">
      <c r="A28" s="315">
        <v>104</v>
      </c>
      <c r="B28" s="315" t="s">
        <v>650</v>
      </c>
      <c r="C28" s="315">
        <v>14</v>
      </c>
      <c r="D28" s="315" t="s">
        <v>818</v>
      </c>
      <c r="E28" s="316" t="s">
        <v>819</v>
      </c>
      <c r="F28" s="67">
        <v>8611</v>
      </c>
      <c r="G28" s="67" t="s">
        <v>820</v>
      </c>
      <c r="H28" s="315">
        <v>2011</v>
      </c>
      <c r="I28" s="67" t="s">
        <v>821</v>
      </c>
      <c r="J28" s="98">
        <v>70988</v>
      </c>
      <c r="K28" s="317" t="s">
        <v>1159</v>
      </c>
      <c r="L28" s="67" t="s">
        <v>823</v>
      </c>
      <c r="M28" s="67" t="s">
        <v>824</v>
      </c>
      <c r="N28" s="67" t="s">
        <v>825</v>
      </c>
      <c r="O28" s="67" t="s">
        <v>826</v>
      </c>
      <c r="P28" s="127" t="s">
        <v>998</v>
      </c>
      <c r="Q28" s="131">
        <f t="shared" si="1"/>
        <v>6.2</v>
      </c>
      <c r="R28" s="318">
        <v>0</v>
      </c>
      <c r="S28" s="318">
        <v>4.7</v>
      </c>
      <c r="T28" s="318">
        <v>1.5</v>
      </c>
      <c r="U28" s="319">
        <f t="shared" si="0"/>
        <v>6.2</v>
      </c>
      <c r="V28" s="320">
        <v>90</v>
      </c>
      <c r="W28" s="311" t="s">
        <v>1035</v>
      </c>
      <c r="X28" s="206">
        <v>6</v>
      </c>
      <c r="Y28" s="206">
        <v>1</v>
      </c>
      <c r="Z28" s="206">
        <v>4</v>
      </c>
      <c r="AA28" s="206">
        <v>14</v>
      </c>
      <c r="AB28" s="206"/>
      <c r="AC28" s="312"/>
      <c r="AD28" s="313">
        <v>2</v>
      </c>
      <c r="AE28" s="321">
        <v>90</v>
      </c>
      <c r="AF28" s="201" t="s">
        <v>1052</v>
      </c>
      <c r="AG28" s="67" t="s">
        <v>1069</v>
      </c>
      <c r="AH28" s="153">
        <v>45</v>
      </c>
      <c r="AI28" s="322" t="s">
        <v>1090</v>
      </c>
      <c r="AJ28" s="99" t="s">
        <v>1091</v>
      </c>
      <c r="AK28" s="323">
        <v>45</v>
      </c>
      <c r="AL28" s="201"/>
      <c r="AM28" s="67"/>
      <c r="AN28" s="153"/>
      <c r="AO28" s="322"/>
      <c r="AP28" s="324"/>
      <c r="AQ28" s="323"/>
      <c r="AR28" s="201"/>
      <c r="AS28" s="67"/>
      <c r="AT28" s="153"/>
      <c r="AU28" s="154"/>
      <c r="AV28" s="206"/>
      <c r="AW28" s="155"/>
      <c r="AX28" s="400"/>
      <c r="AY28" s="400"/>
    </row>
    <row r="29" spans="1:131" ht="69.95" customHeight="1" x14ac:dyDescent="0.2">
      <c r="A29" s="65">
        <v>104</v>
      </c>
      <c r="B29" s="74" t="s">
        <v>650</v>
      </c>
      <c r="C29" s="65">
        <v>9</v>
      </c>
      <c r="D29" s="65" t="s">
        <v>827</v>
      </c>
      <c r="E29" s="228" t="s">
        <v>828</v>
      </c>
      <c r="F29" s="77">
        <v>15790</v>
      </c>
      <c r="G29" s="77" t="s">
        <v>829</v>
      </c>
      <c r="H29" s="78">
        <v>2012</v>
      </c>
      <c r="I29" s="77" t="s">
        <v>830</v>
      </c>
      <c r="J29" s="76">
        <v>133284</v>
      </c>
      <c r="K29" s="79" t="s">
        <v>752</v>
      </c>
      <c r="L29" s="107" t="s">
        <v>831</v>
      </c>
      <c r="M29" s="92" t="s">
        <v>832</v>
      </c>
      <c r="N29" s="77" t="s">
        <v>833</v>
      </c>
      <c r="O29" s="77" t="s">
        <v>834</v>
      </c>
      <c r="P29" s="123" t="s">
        <v>999</v>
      </c>
      <c r="Q29" s="131">
        <f t="shared" si="1"/>
        <v>2.1235294117647059</v>
      </c>
      <c r="R29" s="134">
        <v>0</v>
      </c>
      <c r="S29" s="134">
        <v>0.58823529411764708</v>
      </c>
      <c r="T29" s="134">
        <v>1.5352941176470587</v>
      </c>
      <c r="U29" s="172">
        <f t="shared" si="0"/>
        <v>2.1235294117647059</v>
      </c>
      <c r="V29" s="218">
        <v>80</v>
      </c>
      <c r="W29" s="236" t="s">
        <v>1036</v>
      </c>
      <c r="X29" s="83">
        <v>3</v>
      </c>
      <c r="Y29" s="83">
        <v>12</v>
      </c>
      <c r="Z29" s="83">
        <v>3</v>
      </c>
      <c r="AA29" s="83">
        <v>4</v>
      </c>
      <c r="AB29" s="83" t="s">
        <v>1045</v>
      </c>
      <c r="AC29" s="219">
        <v>0</v>
      </c>
      <c r="AD29" s="220">
        <v>5</v>
      </c>
      <c r="AE29" s="167">
        <v>80</v>
      </c>
      <c r="AF29" s="185" t="s">
        <v>827</v>
      </c>
      <c r="AG29" s="64" t="s">
        <v>1070</v>
      </c>
      <c r="AH29" s="159">
        <v>80</v>
      </c>
      <c r="AI29" s="185"/>
      <c r="AJ29" s="64"/>
      <c r="AK29" s="159"/>
      <c r="AL29" s="185"/>
      <c r="AM29" s="64"/>
      <c r="AN29" s="159"/>
      <c r="AO29" s="190"/>
      <c r="AP29" s="110"/>
      <c r="AQ29" s="191"/>
      <c r="AR29" s="185"/>
      <c r="AS29" s="64"/>
      <c r="AT29" s="159"/>
      <c r="AU29" s="148"/>
      <c r="AV29" s="83"/>
      <c r="AW29" s="149"/>
    </row>
    <row r="30" spans="1:131" ht="69.95" customHeight="1" x14ac:dyDescent="0.2">
      <c r="A30" s="65">
        <v>104</v>
      </c>
      <c r="B30" s="74" t="s">
        <v>650</v>
      </c>
      <c r="C30" s="65">
        <v>9</v>
      </c>
      <c r="D30" s="65" t="s">
        <v>827</v>
      </c>
      <c r="E30" s="228" t="s">
        <v>828</v>
      </c>
      <c r="F30" s="77">
        <v>15790</v>
      </c>
      <c r="G30" s="67" t="s">
        <v>835</v>
      </c>
      <c r="H30" s="78">
        <v>2012</v>
      </c>
      <c r="I30" s="108" t="s">
        <v>836</v>
      </c>
      <c r="J30" s="76">
        <v>54437</v>
      </c>
      <c r="K30" s="79" t="s">
        <v>752</v>
      </c>
      <c r="L30" s="107" t="s">
        <v>831</v>
      </c>
      <c r="M30" s="92" t="s">
        <v>832</v>
      </c>
      <c r="N30" s="106" t="s">
        <v>837</v>
      </c>
      <c r="O30" s="106" t="s">
        <v>838</v>
      </c>
      <c r="P30" s="124" t="s">
        <v>1000</v>
      </c>
      <c r="Q30" s="131">
        <f t="shared" si="1"/>
        <v>9.7705882352941167</v>
      </c>
      <c r="R30" s="134">
        <v>0</v>
      </c>
      <c r="S30" s="134">
        <v>8.235294117647058</v>
      </c>
      <c r="T30" s="134">
        <v>1.5352941176470587</v>
      </c>
      <c r="U30" s="172">
        <f t="shared" si="0"/>
        <v>9.7705882352941167</v>
      </c>
      <c r="V30" s="218">
        <v>80</v>
      </c>
      <c r="W30" s="236" t="s">
        <v>1036</v>
      </c>
      <c r="X30" s="83">
        <v>3</v>
      </c>
      <c r="Y30" s="83">
        <v>12</v>
      </c>
      <c r="Z30" s="83">
        <v>3</v>
      </c>
      <c r="AA30" s="83">
        <v>4</v>
      </c>
      <c r="AB30" s="83" t="s">
        <v>1045</v>
      </c>
      <c r="AC30" s="219">
        <v>0</v>
      </c>
      <c r="AD30" s="220">
        <v>5</v>
      </c>
      <c r="AE30" s="167">
        <v>80</v>
      </c>
      <c r="AF30" s="185" t="s">
        <v>827</v>
      </c>
      <c r="AG30" s="64" t="s">
        <v>1071</v>
      </c>
      <c r="AH30" s="159">
        <v>80</v>
      </c>
      <c r="AI30" s="190"/>
      <c r="AJ30" s="110"/>
      <c r="AK30" s="191"/>
      <c r="AL30" s="185"/>
      <c r="AM30" s="64"/>
      <c r="AN30" s="159"/>
      <c r="AO30" s="190"/>
      <c r="AP30" s="110"/>
      <c r="AQ30" s="191"/>
      <c r="AR30" s="185"/>
      <c r="AS30" s="64"/>
      <c r="AT30" s="159"/>
      <c r="AU30" s="148"/>
      <c r="AV30" s="83"/>
      <c r="AW30" s="149"/>
    </row>
    <row r="31" spans="1:131" ht="69.95" customHeight="1" x14ac:dyDescent="0.2">
      <c r="A31" s="67">
        <v>104</v>
      </c>
      <c r="B31" s="315" t="s">
        <v>650</v>
      </c>
      <c r="C31" s="67">
        <v>3</v>
      </c>
      <c r="D31" s="67" t="s">
        <v>839</v>
      </c>
      <c r="E31" s="307" t="s">
        <v>840</v>
      </c>
      <c r="F31" s="326" t="s">
        <v>841</v>
      </c>
      <c r="G31" s="67" t="s">
        <v>842</v>
      </c>
      <c r="H31" s="67">
        <v>2014</v>
      </c>
      <c r="I31" s="67" t="s">
        <v>843</v>
      </c>
      <c r="J31" s="98">
        <v>132743</v>
      </c>
      <c r="K31" s="315" t="s">
        <v>1160</v>
      </c>
      <c r="L31" s="67" t="s">
        <v>844</v>
      </c>
      <c r="M31" s="67" t="s">
        <v>845</v>
      </c>
      <c r="N31" s="67" t="s">
        <v>846</v>
      </c>
      <c r="O31" s="67" t="s">
        <v>847</v>
      </c>
      <c r="P31" s="127" t="s">
        <v>1001</v>
      </c>
      <c r="Q31" s="131">
        <f t="shared" si="1"/>
        <v>8.44</v>
      </c>
      <c r="R31" s="318">
        <v>8.44</v>
      </c>
      <c r="S31" s="327"/>
      <c r="T31" s="327"/>
      <c r="U31" s="319">
        <f t="shared" si="0"/>
        <v>8.44</v>
      </c>
      <c r="V31" s="320">
        <v>83</v>
      </c>
      <c r="W31" s="311" t="s">
        <v>1035</v>
      </c>
      <c r="X31" s="206">
        <v>6</v>
      </c>
      <c r="Y31" s="206">
        <v>1</v>
      </c>
      <c r="Z31" s="206">
        <v>4</v>
      </c>
      <c r="AA31" s="206">
        <v>14</v>
      </c>
      <c r="AB31" s="206"/>
      <c r="AC31" s="312"/>
      <c r="AD31" s="313">
        <v>2</v>
      </c>
      <c r="AE31" s="321">
        <v>91</v>
      </c>
      <c r="AF31" s="201" t="s">
        <v>839</v>
      </c>
      <c r="AG31" s="67" t="s">
        <v>1072</v>
      </c>
      <c r="AH31" s="153">
        <v>76</v>
      </c>
      <c r="AI31" s="201" t="s">
        <v>1052</v>
      </c>
      <c r="AJ31" s="67" t="s">
        <v>1092</v>
      </c>
      <c r="AK31" s="153">
        <v>5</v>
      </c>
      <c r="AL31" s="201" t="s">
        <v>818</v>
      </c>
      <c r="AM31" s="67" t="s">
        <v>1102</v>
      </c>
      <c r="AN31" s="153">
        <v>5</v>
      </c>
      <c r="AO31" s="201" t="s">
        <v>682</v>
      </c>
      <c r="AP31" s="67" t="s">
        <v>1110</v>
      </c>
      <c r="AQ31" s="153">
        <v>5</v>
      </c>
      <c r="AR31" s="201"/>
      <c r="AS31" s="67"/>
      <c r="AT31" s="153"/>
      <c r="AU31" s="154"/>
      <c r="AV31" s="206"/>
      <c r="AW31" s="155"/>
      <c r="AX31" s="400"/>
      <c r="AY31" s="400"/>
    </row>
    <row r="32" spans="1:131" ht="69.95" customHeight="1" x14ac:dyDescent="0.2">
      <c r="A32" s="67">
        <v>104</v>
      </c>
      <c r="B32" s="315" t="s">
        <v>650</v>
      </c>
      <c r="C32" s="67">
        <v>3</v>
      </c>
      <c r="D32" s="67" t="s">
        <v>839</v>
      </c>
      <c r="E32" s="307" t="s">
        <v>840</v>
      </c>
      <c r="F32" s="324">
        <v>13627</v>
      </c>
      <c r="G32" s="67" t="s">
        <v>1128</v>
      </c>
      <c r="H32" s="67">
        <v>2016</v>
      </c>
      <c r="I32" s="67" t="s">
        <v>848</v>
      </c>
      <c r="J32" s="98">
        <v>117439</v>
      </c>
      <c r="K32" s="328" t="s">
        <v>695</v>
      </c>
      <c r="L32" s="67" t="s">
        <v>844</v>
      </c>
      <c r="M32" s="67" t="s">
        <v>845</v>
      </c>
      <c r="N32" s="67" t="s">
        <v>846</v>
      </c>
      <c r="O32" s="67" t="s">
        <v>847</v>
      </c>
      <c r="P32" s="127" t="s">
        <v>1002</v>
      </c>
      <c r="Q32" s="131">
        <f t="shared" si="1"/>
        <v>12.53</v>
      </c>
      <c r="R32" s="327">
        <v>12.53</v>
      </c>
      <c r="S32" s="327"/>
      <c r="T32" s="327"/>
      <c r="U32" s="319">
        <f t="shared" si="0"/>
        <v>12.53</v>
      </c>
      <c r="V32" s="320">
        <v>91</v>
      </c>
      <c r="W32" s="311" t="s">
        <v>1035</v>
      </c>
      <c r="X32" s="206">
        <v>6</v>
      </c>
      <c r="Y32" s="206">
        <v>1</v>
      </c>
      <c r="Z32" s="206">
        <v>4</v>
      </c>
      <c r="AA32" s="206">
        <v>14</v>
      </c>
      <c r="AB32" s="206"/>
      <c r="AC32" s="312"/>
      <c r="AD32" s="313">
        <v>2.8571428571428599</v>
      </c>
      <c r="AE32" s="321">
        <v>96</v>
      </c>
      <c r="AF32" s="201" t="s">
        <v>839</v>
      </c>
      <c r="AG32" s="67" t="s">
        <v>1072</v>
      </c>
      <c r="AH32" s="153">
        <v>8</v>
      </c>
      <c r="AI32" s="201" t="s">
        <v>1052</v>
      </c>
      <c r="AJ32" s="67" t="s">
        <v>1092</v>
      </c>
      <c r="AK32" s="153">
        <v>18</v>
      </c>
      <c r="AL32" s="201" t="s">
        <v>818</v>
      </c>
      <c r="AM32" s="67" t="s">
        <v>1102</v>
      </c>
      <c r="AN32" s="153">
        <v>40</v>
      </c>
      <c r="AO32" s="201" t="s">
        <v>718</v>
      </c>
      <c r="AP32" s="67" t="s">
        <v>1111</v>
      </c>
      <c r="AQ32" s="153">
        <v>30</v>
      </c>
      <c r="AR32" s="201"/>
      <c r="AS32" s="67"/>
      <c r="AT32" s="153"/>
      <c r="AU32" s="154"/>
      <c r="AV32" s="206"/>
      <c r="AW32" s="155"/>
      <c r="AX32" s="400"/>
      <c r="AY32" s="400"/>
    </row>
    <row r="33" spans="1:51" ht="69.95" customHeight="1" x14ac:dyDescent="0.2">
      <c r="A33" s="63">
        <v>104</v>
      </c>
      <c r="B33" s="74" t="s">
        <v>650</v>
      </c>
      <c r="C33" s="63">
        <v>12</v>
      </c>
      <c r="D33" s="63" t="s">
        <v>660</v>
      </c>
      <c r="E33" s="142" t="s">
        <v>743</v>
      </c>
      <c r="F33" s="64">
        <v>23939</v>
      </c>
      <c r="G33" s="64" t="s">
        <v>744</v>
      </c>
      <c r="H33" s="64">
        <v>2010</v>
      </c>
      <c r="I33" s="75" t="s">
        <v>745</v>
      </c>
      <c r="J33" s="76">
        <v>35452</v>
      </c>
      <c r="K33" s="109" t="s">
        <v>677</v>
      </c>
      <c r="L33" s="75" t="s">
        <v>746</v>
      </c>
      <c r="M33" s="64" t="s">
        <v>747</v>
      </c>
      <c r="N33" s="64" t="s">
        <v>748</v>
      </c>
      <c r="O33" s="64" t="s">
        <v>749</v>
      </c>
      <c r="P33" s="123" t="s">
        <v>985</v>
      </c>
      <c r="Q33" s="131">
        <f t="shared" si="1"/>
        <v>0</v>
      </c>
      <c r="R33" s="133">
        <v>0</v>
      </c>
      <c r="S33" s="131"/>
      <c r="T33" s="131"/>
      <c r="U33" s="172">
        <f t="shared" si="0"/>
        <v>0</v>
      </c>
      <c r="V33" s="218">
        <v>63.33</v>
      </c>
      <c r="W33" s="236" t="s">
        <v>1025</v>
      </c>
      <c r="X33" s="83">
        <v>2</v>
      </c>
      <c r="Y33" s="83">
        <v>2</v>
      </c>
      <c r="Z33" s="83">
        <v>2</v>
      </c>
      <c r="AA33" s="83">
        <v>11</v>
      </c>
      <c r="AB33" s="83">
        <v>98</v>
      </c>
      <c r="AC33" s="219"/>
      <c r="AD33" s="220">
        <v>5</v>
      </c>
      <c r="AE33" s="253">
        <v>100</v>
      </c>
      <c r="AF33" s="188" t="s">
        <v>660</v>
      </c>
      <c r="AG33" s="69" t="s">
        <v>1056</v>
      </c>
      <c r="AH33" s="156">
        <v>40</v>
      </c>
      <c r="AI33" s="188" t="s">
        <v>1048</v>
      </c>
      <c r="AJ33" s="69" t="s">
        <v>1056</v>
      </c>
      <c r="AK33" s="156">
        <v>10</v>
      </c>
      <c r="AL33" s="185" t="s">
        <v>1083</v>
      </c>
      <c r="AM33" s="64" t="s">
        <v>1084</v>
      </c>
      <c r="AN33" s="159">
        <v>10</v>
      </c>
      <c r="AO33" s="185" t="s">
        <v>1104</v>
      </c>
      <c r="AP33" s="64" t="s">
        <v>1105</v>
      </c>
      <c r="AQ33" s="159">
        <v>10</v>
      </c>
      <c r="AR33" s="188" t="s">
        <v>1114</v>
      </c>
      <c r="AS33" s="69" t="s">
        <v>1056</v>
      </c>
      <c r="AT33" s="156">
        <v>20</v>
      </c>
      <c r="AU33" s="148" t="s">
        <v>1162</v>
      </c>
      <c r="AV33" s="83" t="s">
        <v>1163</v>
      </c>
      <c r="AW33" s="149">
        <v>10</v>
      </c>
    </row>
    <row r="34" spans="1:51" ht="69.95" customHeight="1" x14ac:dyDescent="0.2">
      <c r="A34" s="64">
        <v>104</v>
      </c>
      <c r="B34" s="74" t="s">
        <v>650</v>
      </c>
      <c r="C34" s="64">
        <v>12</v>
      </c>
      <c r="D34" s="64" t="s">
        <v>660</v>
      </c>
      <c r="E34" s="142" t="s">
        <v>743</v>
      </c>
      <c r="F34" s="64">
        <v>23939</v>
      </c>
      <c r="G34" s="64" t="s">
        <v>849</v>
      </c>
      <c r="H34" s="64">
        <v>2002</v>
      </c>
      <c r="I34" s="64" t="s">
        <v>850</v>
      </c>
      <c r="J34" s="76">
        <v>55063</v>
      </c>
      <c r="K34" s="64" t="s">
        <v>851</v>
      </c>
      <c r="L34" s="64" t="s">
        <v>852</v>
      </c>
      <c r="M34" s="64" t="s">
        <v>853</v>
      </c>
      <c r="N34" s="64" t="s">
        <v>854</v>
      </c>
      <c r="O34" s="64" t="s">
        <v>855</v>
      </c>
      <c r="P34" s="123" t="s">
        <v>1003</v>
      </c>
      <c r="Q34" s="131">
        <f t="shared" si="1"/>
        <v>20.209317647058825</v>
      </c>
      <c r="R34" s="131">
        <v>0</v>
      </c>
      <c r="S34" s="131">
        <v>1.7647058823529411</v>
      </c>
      <c r="T34" s="131">
        <v>18.444611764705883</v>
      </c>
      <c r="U34" s="172">
        <f t="shared" si="0"/>
        <v>20.209317647058825</v>
      </c>
      <c r="V34" s="218">
        <v>60</v>
      </c>
      <c r="W34" s="236" t="s">
        <v>1025</v>
      </c>
      <c r="X34" s="83">
        <v>3</v>
      </c>
      <c r="Y34" s="83">
        <v>11</v>
      </c>
      <c r="Z34" s="83">
        <v>5</v>
      </c>
      <c r="AA34" s="83">
        <v>4</v>
      </c>
      <c r="AB34" s="83">
        <v>175</v>
      </c>
      <c r="AC34" s="219">
        <v>30</v>
      </c>
      <c r="AD34" s="220">
        <v>5</v>
      </c>
      <c r="AE34" s="253">
        <v>70</v>
      </c>
      <c r="AF34" s="185" t="s">
        <v>660</v>
      </c>
      <c r="AG34" s="64" t="s">
        <v>1056</v>
      </c>
      <c r="AH34" s="159">
        <v>50</v>
      </c>
      <c r="AI34" s="185" t="s">
        <v>1083</v>
      </c>
      <c r="AJ34" s="64" t="s">
        <v>1084</v>
      </c>
      <c r="AK34" s="159">
        <v>10</v>
      </c>
      <c r="AL34" s="185" t="s">
        <v>1164</v>
      </c>
      <c r="AM34" s="64" t="s">
        <v>1084</v>
      </c>
      <c r="AN34" s="159">
        <v>10</v>
      </c>
      <c r="AO34" s="185"/>
      <c r="AP34" s="64"/>
      <c r="AQ34" s="159"/>
      <c r="AR34" s="185"/>
      <c r="AS34" s="64"/>
      <c r="AT34" s="159"/>
      <c r="AU34" s="148"/>
      <c r="AV34" s="83"/>
      <c r="AW34" s="149"/>
    </row>
    <row r="35" spans="1:51" ht="69.95" customHeight="1" x14ac:dyDescent="0.2">
      <c r="A35" s="64">
        <v>104</v>
      </c>
      <c r="B35" s="74" t="s">
        <v>650</v>
      </c>
      <c r="C35" s="64">
        <v>12</v>
      </c>
      <c r="D35" s="64" t="s">
        <v>660</v>
      </c>
      <c r="E35" s="142" t="s">
        <v>743</v>
      </c>
      <c r="F35" s="64">
        <v>23939</v>
      </c>
      <c r="G35" s="90" t="s">
        <v>856</v>
      </c>
      <c r="H35" s="64">
        <v>2017</v>
      </c>
      <c r="I35" s="64" t="s">
        <v>857</v>
      </c>
      <c r="J35" s="76">
        <v>35543</v>
      </c>
      <c r="K35" s="79" t="s">
        <v>822</v>
      </c>
      <c r="L35" s="64" t="s">
        <v>858</v>
      </c>
      <c r="M35" s="64" t="s">
        <v>853</v>
      </c>
      <c r="N35" s="64" t="s">
        <v>854</v>
      </c>
      <c r="O35" s="64" t="s">
        <v>859</v>
      </c>
      <c r="P35" s="123" t="s">
        <v>1004</v>
      </c>
      <c r="Q35" s="131">
        <f t="shared" si="1"/>
        <v>24.389317647058824</v>
      </c>
      <c r="R35" s="131">
        <v>4.18</v>
      </c>
      <c r="S35" s="131">
        <v>1.7647058823529411</v>
      </c>
      <c r="T35" s="131">
        <v>18.444611764705883</v>
      </c>
      <c r="U35" s="172">
        <f t="shared" si="0"/>
        <v>24.389317647058824</v>
      </c>
      <c r="V35" s="218">
        <v>100</v>
      </c>
      <c r="W35" s="236" t="s">
        <v>1025</v>
      </c>
      <c r="X35" s="83">
        <v>3</v>
      </c>
      <c r="Y35" s="83">
        <v>11</v>
      </c>
      <c r="Z35" s="83">
        <v>5</v>
      </c>
      <c r="AA35" s="83">
        <v>4</v>
      </c>
      <c r="AB35" s="83"/>
      <c r="AC35" s="219"/>
      <c r="AD35" s="220">
        <v>5</v>
      </c>
      <c r="AE35" s="239">
        <v>100</v>
      </c>
      <c r="AF35" s="185" t="s">
        <v>660</v>
      </c>
      <c r="AG35" s="64" t="s">
        <v>1056</v>
      </c>
      <c r="AH35" s="159">
        <v>40</v>
      </c>
      <c r="AI35" s="188" t="s">
        <v>1165</v>
      </c>
      <c r="AJ35" s="64" t="s">
        <v>1056</v>
      </c>
      <c r="AK35" s="159">
        <v>40</v>
      </c>
      <c r="AL35" s="185" t="s">
        <v>1103</v>
      </c>
      <c r="AM35" s="64" t="s">
        <v>1056</v>
      </c>
      <c r="AN35" s="159">
        <v>10</v>
      </c>
      <c r="AO35" s="185" t="s">
        <v>1162</v>
      </c>
      <c r="AP35" s="64" t="s">
        <v>1163</v>
      </c>
      <c r="AQ35" s="159">
        <v>10</v>
      </c>
      <c r="AR35" s="185"/>
      <c r="AS35" s="64"/>
      <c r="AT35" s="159"/>
      <c r="AU35" s="148"/>
      <c r="AV35" s="83"/>
      <c r="AW35" s="149"/>
    </row>
    <row r="36" spans="1:51" ht="69.95" customHeight="1" x14ac:dyDescent="0.2">
      <c r="A36" s="63">
        <v>104</v>
      </c>
      <c r="B36" s="74" t="s">
        <v>650</v>
      </c>
      <c r="C36" s="63">
        <v>12</v>
      </c>
      <c r="D36" s="63" t="s">
        <v>660</v>
      </c>
      <c r="E36" s="142" t="s">
        <v>743</v>
      </c>
      <c r="F36" s="64">
        <v>23939</v>
      </c>
      <c r="G36" s="64" t="s">
        <v>860</v>
      </c>
      <c r="H36" s="64">
        <v>2010</v>
      </c>
      <c r="I36" s="75" t="s">
        <v>861</v>
      </c>
      <c r="J36" s="76">
        <v>95216</v>
      </c>
      <c r="K36" s="109" t="s">
        <v>677</v>
      </c>
      <c r="L36" s="75" t="s">
        <v>862</v>
      </c>
      <c r="M36" s="75" t="s">
        <v>863</v>
      </c>
      <c r="N36" s="75" t="s">
        <v>864</v>
      </c>
      <c r="O36" s="75" t="s">
        <v>865</v>
      </c>
      <c r="P36" s="123" t="s">
        <v>1005</v>
      </c>
      <c r="Q36" s="131">
        <f t="shared" si="1"/>
        <v>27.819155724975296</v>
      </c>
      <c r="R36" s="131">
        <v>0</v>
      </c>
      <c r="S36" s="131">
        <v>7.0591557249752928</v>
      </c>
      <c r="T36" s="131">
        <v>20.76</v>
      </c>
      <c r="U36" s="172">
        <f t="shared" si="0"/>
        <v>27.819155724975296</v>
      </c>
      <c r="V36" s="218">
        <v>100</v>
      </c>
      <c r="W36" s="236" t="s">
        <v>1025</v>
      </c>
      <c r="X36" s="83">
        <v>2</v>
      </c>
      <c r="Y36" s="83">
        <v>1</v>
      </c>
      <c r="Z36" s="83">
        <v>3</v>
      </c>
      <c r="AA36" s="83">
        <v>5</v>
      </c>
      <c r="AB36" s="83">
        <v>98</v>
      </c>
      <c r="AC36" s="219">
        <v>0</v>
      </c>
      <c r="AD36" s="220">
        <v>5</v>
      </c>
      <c r="AE36" s="267">
        <v>100</v>
      </c>
      <c r="AF36" s="185" t="s">
        <v>660</v>
      </c>
      <c r="AG36" s="64" t="s">
        <v>1056</v>
      </c>
      <c r="AH36" s="159">
        <v>50</v>
      </c>
      <c r="AI36" s="185" t="s">
        <v>1083</v>
      </c>
      <c r="AJ36" s="64" t="s">
        <v>1084</v>
      </c>
      <c r="AK36" s="159">
        <v>10</v>
      </c>
      <c r="AL36" s="185" t="s">
        <v>1104</v>
      </c>
      <c r="AM36" s="64" t="s">
        <v>1105</v>
      </c>
      <c r="AN36" s="159">
        <v>10</v>
      </c>
      <c r="AO36" s="188" t="s">
        <v>1106</v>
      </c>
      <c r="AP36" s="64" t="s">
        <v>1105</v>
      </c>
      <c r="AQ36" s="159">
        <v>10</v>
      </c>
      <c r="AR36" s="185" t="s">
        <v>1166</v>
      </c>
      <c r="AS36" s="64" t="s">
        <v>1167</v>
      </c>
      <c r="AT36" s="159">
        <v>10</v>
      </c>
      <c r="AU36" s="148" t="s">
        <v>1168</v>
      </c>
      <c r="AV36" s="83" t="s">
        <v>1169</v>
      </c>
      <c r="AW36" s="149">
        <v>10</v>
      </c>
    </row>
    <row r="37" spans="1:51" ht="69.95" customHeight="1" x14ac:dyDescent="0.2">
      <c r="A37" s="64">
        <v>104</v>
      </c>
      <c r="B37" s="74" t="s">
        <v>650</v>
      </c>
      <c r="C37" s="64">
        <v>12</v>
      </c>
      <c r="D37" s="64" t="s">
        <v>660</v>
      </c>
      <c r="E37" s="142" t="s">
        <v>743</v>
      </c>
      <c r="F37" s="64">
        <v>23939</v>
      </c>
      <c r="G37" s="90" t="s">
        <v>856</v>
      </c>
      <c r="H37" s="64">
        <v>2017</v>
      </c>
      <c r="I37" s="64" t="s">
        <v>857</v>
      </c>
      <c r="J37" s="76">
        <f>22886+6040</f>
        <v>28926</v>
      </c>
      <c r="K37" s="79" t="s">
        <v>822</v>
      </c>
      <c r="L37" s="64" t="s">
        <v>858</v>
      </c>
      <c r="M37" s="64" t="s">
        <v>853</v>
      </c>
      <c r="N37" s="64" t="s">
        <v>854</v>
      </c>
      <c r="O37" s="64" t="s">
        <v>859</v>
      </c>
      <c r="P37" s="123" t="s">
        <v>1126</v>
      </c>
      <c r="Q37" s="131">
        <f t="shared" si="1"/>
        <v>23.489317647058826</v>
      </c>
      <c r="R37" s="131">
        <v>3.28</v>
      </c>
      <c r="S37" s="131">
        <v>1.7647058823529411</v>
      </c>
      <c r="T37" s="131">
        <v>18.444611764705883</v>
      </c>
      <c r="U37" s="172">
        <f t="shared" si="0"/>
        <v>23.489317647058826</v>
      </c>
      <c r="V37" s="218">
        <v>80</v>
      </c>
      <c r="W37" s="236" t="s">
        <v>1025</v>
      </c>
      <c r="X37" s="83">
        <v>3</v>
      </c>
      <c r="Y37" s="83">
        <v>11</v>
      </c>
      <c r="Z37" s="83">
        <v>5</v>
      </c>
      <c r="AA37" s="83">
        <v>4</v>
      </c>
      <c r="AB37" s="83"/>
      <c r="AC37" s="219"/>
      <c r="AD37" s="220">
        <v>5</v>
      </c>
      <c r="AE37" s="239">
        <v>100</v>
      </c>
      <c r="AF37" s="185" t="s">
        <v>660</v>
      </c>
      <c r="AG37" s="64" t="s">
        <v>1056</v>
      </c>
      <c r="AH37" s="159">
        <v>40</v>
      </c>
      <c r="AI37" s="348" t="s">
        <v>1165</v>
      </c>
      <c r="AJ37" s="147" t="s">
        <v>1056</v>
      </c>
      <c r="AK37" s="200">
        <v>40</v>
      </c>
      <c r="AL37" s="199" t="s">
        <v>1103</v>
      </c>
      <c r="AM37" s="147" t="s">
        <v>1056</v>
      </c>
      <c r="AN37" s="200">
        <v>10</v>
      </c>
      <c r="AO37" s="185" t="s">
        <v>1162</v>
      </c>
      <c r="AP37" s="64" t="s">
        <v>1163</v>
      </c>
      <c r="AQ37" s="159">
        <v>10</v>
      </c>
      <c r="AR37" s="185"/>
      <c r="AS37" s="64"/>
      <c r="AT37" s="159"/>
      <c r="AU37" s="148"/>
      <c r="AV37" s="83"/>
      <c r="AW37" s="149"/>
    </row>
    <row r="38" spans="1:51" ht="69.95" customHeight="1" x14ac:dyDescent="0.2">
      <c r="A38" s="63">
        <v>104</v>
      </c>
      <c r="B38" s="74" t="s">
        <v>650</v>
      </c>
      <c r="C38" s="63">
        <v>12</v>
      </c>
      <c r="D38" s="63" t="s">
        <v>660</v>
      </c>
      <c r="E38" s="142" t="s">
        <v>743</v>
      </c>
      <c r="F38" s="64">
        <v>23939</v>
      </c>
      <c r="G38" s="64" t="s">
        <v>927</v>
      </c>
      <c r="H38" s="64">
        <v>2010</v>
      </c>
      <c r="I38" s="75" t="s">
        <v>928</v>
      </c>
      <c r="J38" s="76">
        <v>8152</v>
      </c>
      <c r="K38" s="109" t="s">
        <v>677</v>
      </c>
      <c r="L38" s="75" t="s">
        <v>929</v>
      </c>
      <c r="M38" s="64" t="s">
        <v>930</v>
      </c>
      <c r="N38" s="64" t="s">
        <v>931</v>
      </c>
      <c r="O38" s="64" t="s">
        <v>932</v>
      </c>
      <c r="P38" s="123" t="s">
        <v>1016</v>
      </c>
      <c r="Q38" s="131">
        <f t="shared" si="1"/>
        <v>3.5295778624876433</v>
      </c>
      <c r="R38" s="131">
        <v>0</v>
      </c>
      <c r="S38" s="131">
        <v>1.7647889312438232</v>
      </c>
      <c r="T38" s="131">
        <v>1.7647889312438201</v>
      </c>
      <c r="U38" s="172">
        <f t="shared" si="0"/>
        <v>3.5295778624876433</v>
      </c>
      <c r="V38" s="218">
        <v>43.33</v>
      </c>
      <c r="W38" s="236" t="s">
        <v>1025</v>
      </c>
      <c r="X38" s="83">
        <v>2</v>
      </c>
      <c r="Y38" s="83">
        <v>1</v>
      </c>
      <c r="Z38" s="83">
        <v>3</v>
      </c>
      <c r="AA38" s="83">
        <v>11</v>
      </c>
      <c r="AB38" s="83">
        <v>98</v>
      </c>
      <c r="AC38" s="219">
        <v>0</v>
      </c>
      <c r="AD38" s="220">
        <v>5</v>
      </c>
      <c r="AE38" s="239">
        <v>80</v>
      </c>
      <c r="AF38" s="188" t="s">
        <v>660</v>
      </c>
      <c r="AG38" s="69" t="s">
        <v>1056</v>
      </c>
      <c r="AH38" s="159">
        <v>30</v>
      </c>
      <c r="AI38" s="216" t="s">
        <v>1083</v>
      </c>
      <c r="AJ38" s="64" t="s">
        <v>1084</v>
      </c>
      <c r="AK38" s="159">
        <v>10</v>
      </c>
      <c r="AL38" s="185" t="s">
        <v>1106</v>
      </c>
      <c r="AM38" s="64" t="s">
        <v>1105</v>
      </c>
      <c r="AN38" s="159">
        <v>10</v>
      </c>
      <c r="AO38" s="185" t="s">
        <v>1104</v>
      </c>
      <c r="AP38" s="64" t="s">
        <v>1105</v>
      </c>
      <c r="AQ38" s="159">
        <v>10</v>
      </c>
      <c r="AR38" s="188" t="s">
        <v>1048</v>
      </c>
      <c r="AS38" s="69" t="s">
        <v>1056</v>
      </c>
      <c r="AT38" s="156">
        <v>10</v>
      </c>
      <c r="AU38" s="188" t="s">
        <v>1114</v>
      </c>
      <c r="AV38" s="69" t="s">
        <v>1056</v>
      </c>
      <c r="AW38" s="156">
        <v>10</v>
      </c>
    </row>
    <row r="39" spans="1:51" ht="69.95" customHeight="1" x14ac:dyDescent="0.2">
      <c r="A39" s="65">
        <v>104</v>
      </c>
      <c r="B39" s="74" t="s">
        <v>650</v>
      </c>
      <c r="C39" s="65">
        <v>10</v>
      </c>
      <c r="D39" s="174" t="s">
        <v>866</v>
      </c>
      <c r="E39" s="228" t="s">
        <v>867</v>
      </c>
      <c r="F39" s="178">
        <v>28561</v>
      </c>
      <c r="G39" s="90" t="s">
        <v>868</v>
      </c>
      <c r="H39" s="78">
        <v>2017</v>
      </c>
      <c r="I39" s="77" t="s">
        <v>869</v>
      </c>
      <c r="J39" s="76">
        <v>43484</v>
      </c>
      <c r="K39" s="79" t="s">
        <v>822</v>
      </c>
      <c r="L39" s="77" t="s">
        <v>870</v>
      </c>
      <c r="M39" s="77" t="s">
        <v>871</v>
      </c>
      <c r="N39" s="77" t="s">
        <v>872</v>
      </c>
      <c r="O39" s="77" t="s">
        <v>873</v>
      </c>
      <c r="P39" s="123" t="s">
        <v>1006</v>
      </c>
      <c r="Q39" s="131">
        <f t="shared" si="1"/>
        <v>5.1100000000000003</v>
      </c>
      <c r="R39" s="132">
        <v>5.1100000000000003</v>
      </c>
      <c r="S39" s="134">
        <v>0</v>
      </c>
      <c r="T39" s="134">
        <v>0</v>
      </c>
      <c r="U39" s="172">
        <f t="shared" si="0"/>
        <v>5.1100000000000003</v>
      </c>
      <c r="V39" s="218">
        <v>100</v>
      </c>
      <c r="W39" s="237" t="s">
        <v>1026</v>
      </c>
      <c r="X39" s="83">
        <v>4</v>
      </c>
      <c r="Y39" s="83">
        <v>2</v>
      </c>
      <c r="Z39" s="83">
        <v>3</v>
      </c>
      <c r="AA39" s="83">
        <v>31</v>
      </c>
      <c r="AB39" s="83"/>
      <c r="AC39" s="219"/>
      <c r="AD39" s="220">
        <v>5</v>
      </c>
      <c r="AE39" s="171">
        <v>100</v>
      </c>
      <c r="AF39" s="212" t="s">
        <v>866</v>
      </c>
      <c r="AG39" s="64"/>
      <c r="AH39" s="159">
        <v>100</v>
      </c>
      <c r="AI39" s="347"/>
      <c r="AJ39" s="109"/>
      <c r="AK39" s="191"/>
      <c r="AL39" s="185"/>
      <c r="AM39" s="64"/>
      <c r="AN39" s="159"/>
      <c r="AO39" s="347"/>
      <c r="AP39" s="110"/>
      <c r="AQ39" s="191"/>
      <c r="AR39" s="185"/>
      <c r="AS39" s="64"/>
      <c r="AT39" s="159"/>
      <c r="AU39" s="148"/>
      <c r="AV39" s="83"/>
      <c r="AW39" s="149"/>
    </row>
    <row r="40" spans="1:51" ht="69.95" customHeight="1" x14ac:dyDescent="0.2">
      <c r="A40" s="69">
        <v>104</v>
      </c>
      <c r="B40" s="74" t="s">
        <v>650</v>
      </c>
      <c r="C40" s="69">
        <v>6</v>
      </c>
      <c r="D40" s="69" t="s">
        <v>776</v>
      </c>
      <c r="E40" s="227" t="s">
        <v>1161</v>
      </c>
      <c r="F40" s="68">
        <v>34548</v>
      </c>
      <c r="G40" s="176" t="s">
        <v>794</v>
      </c>
      <c r="H40" s="69">
        <v>2018</v>
      </c>
      <c r="I40" s="176" t="s">
        <v>795</v>
      </c>
      <c r="J40" s="102">
        <v>131575</v>
      </c>
      <c r="K40" s="68" t="s">
        <v>796</v>
      </c>
      <c r="L40" s="101" t="s">
        <v>780</v>
      </c>
      <c r="M40" s="69" t="s">
        <v>781</v>
      </c>
      <c r="N40" s="69" t="s">
        <v>790</v>
      </c>
      <c r="O40" s="69" t="s">
        <v>791</v>
      </c>
      <c r="P40" s="128" t="s">
        <v>994</v>
      </c>
      <c r="Q40" s="131">
        <f t="shared" si="1"/>
        <v>55.18</v>
      </c>
      <c r="R40" s="133">
        <v>3.87</v>
      </c>
      <c r="S40" s="133">
        <v>2.7</v>
      </c>
      <c r="T40" s="133">
        <v>48.61</v>
      </c>
      <c r="U40" s="300">
        <f t="shared" si="0"/>
        <v>55.18</v>
      </c>
      <c r="V40" s="218">
        <v>44</v>
      </c>
      <c r="W40" s="236" t="s">
        <v>1033</v>
      </c>
      <c r="X40" s="329">
        <v>3</v>
      </c>
      <c r="Y40" s="329">
        <v>11</v>
      </c>
      <c r="Z40" s="329">
        <v>5</v>
      </c>
      <c r="AA40" s="329">
        <v>4</v>
      </c>
      <c r="AB40" s="329" t="s">
        <v>1047</v>
      </c>
      <c r="AC40" s="330"/>
      <c r="AD40" s="331">
        <v>5</v>
      </c>
      <c r="AE40" s="170">
        <v>71</v>
      </c>
      <c r="AF40" s="188" t="s">
        <v>776</v>
      </c>
      <c r="AG40" s="69" t="s">
        <v>1064</v>
      </c>
      <c r="AH40" s="156">
        <v>71</v>
      </c>
      <c r="AI40" s="346"/>
      <c r="AJ40" s="145"/>
      <c r="AK40" s="196"/>
      <c r="AL40" s="195"/>
      <c r="AM40" s="145"/>
      <c r="AN40" s="196"/>
      <c r="AO40" s="195"/>
      <c r="AP40" s="145"/>
      <c r="AQ40" s="196"/>
      <c r="AR40" s="195"/>
      <c r="AS40" s="145"/>
      <c r="AT40" s="196"/>
      <c r="AU40" s="157"/>
      <c r="AV40" s="208"/>
      <c r="AW40" s="158"/>
    </row>
    <row r="41" spans="1:51" ht="69.95" customHeight="1" x14ac:dyDescent="0.2">
      <c r="A41" s="69">
        <v>104</v>
      </c>
      <c r="B41" s="74" t="s">
        <v>650</v>
      </c>
      <c r="C41" s="69">
        <v>11</v>
      </c>
      <c r="D41" s="69" t="s">
        <v>682</v>
      </c>
      <c r="E41" s="229" t="s">
        <v>1119</v>
      </c>
      <c r="F41" s="69">
        <v>35544</v>
      </c>
      <c r="G41" s="69" t="s">
        <v>911</v>
      </c>
      <c r="H41" s="69">
        <v>2005</v>
      </c>
      <c r="I41" s="69" t="s">
        <v>912</v>
      </c>
      <c r="J41" s="102">
        <v>85052</v>
      </c>
      <c r="K41" s="69" t="s">
        <v>664</v>
      </c>
      <c r="L41" s="69" t="s">
        <v>913</v>
      </c>
      <c r="M41" s="69" t="s">
        <v>914</v>
      </c>
      <c r="N41" s="69" t="s">
        <v>915</v>
      </c>
      <c r="O41" s="69" t="s">
        <v>916</v>
      </c>
      <c r="P41" s="128" t="s">
        <v>1014</v>
      </c>
      <c r="Q41" s="131">
        <f t="shared" si="1"/>
        <v>7.7664705882352942</v>
      </c>
      <c r="R41" s="131">
        <v>0</v>
      </c>
      <c r="S41" s="131">
        <v>2.9411764705882355</v>
      </c>
      <c r="T41" s="131">
        <v>4.8252941176470587</v>
      </c>
      <c r="U41" s="300">
        <f t="shared" ref="U41:U68" si="2">SUM(R41:T41)</f>
        <v>7.7664705882352942</v>
      </c>
      <c r="V41" s="218">
        <v>5.83</v>
      </c>
      <c r="W41" s="236" t="s">
        <v>1040</v>
      </c>
      <c r="X41" s="205">
        <v>3</v>
      </c>
      <c r="Y41" s="205">
        <v>12</v>
      </c>
      <c r="Z41" s="205">
        <v>3</v>
      </c>
      <c r="AA41" s="205">
        <v>4</v>
      </c>
      <c r="AB41" s="205">
        <v>92</v>
      </c>
      <c r="AC41" s="221">
        <v>0</v>
      </c>
      <c r="AD41" s="222">
        <v>5</v>
      </c>
      <c r="AE41" s="353">
        <v>5</v>
      </c>
      <c r="AF41" s="254" t="s">
        <v>660</v>
      </c>
      <c r="AG41" s="254" t="s">
        <v>1208</v>
      </c>
      <c r="AH41" s="255">
        <v>5</v>
      </c>
      <c r="AI41" s="345"/>
      <c r="AJ41" s="256"/>
      <c r="AK41" s="257"/>
      <c r="AL41" s="258"/>
      <c r="AM41" s="259"/>
      <c r="AN41" s="255"/>
      <c r="AO41" s="258"/>
      <c r="AP41" s="259"/>
      <c r="AQ41" s="255"/>
      <c r="AR41" s="258"/>
      <c r="AS41" s="259"/>
      <c r="AT41" s="255"/>
      <c r="AU41" s="260"/>
      <c r="AV41" s="261"/>
      <c r="AW41" s="262"/>
    </row>
    <row r="42" spans="1:51" ht="69.95" customHeight="1" x14ac:dyDescent="0.2">
      <c r="A42" s="64">
        <v>104</v>
      </c>
      <c r="B42" s="74" t="s">
        <v>650</v>
      </c>
      <c r="C42" s="64">
        <v>13</v>
      </c>
      <c r="D42" s="64" t="s">
        <v>735</v>
      </c>
      <c r="E42" s="142" t="s">
        <v>874</v>
      </c>
      <c r="F42" s="64">
        <v>11874</v>
      </c>
      <c r="G42" s="64" t="s">
        <v>875</v>
      </c>
      <c r="H42" s="64">
        <v>2003</v>
      </c>
      <c r="I42" s="63" t="s">
        <v>876</v>
      </c>
      <c r="J42" s="76">
        <v>109084</v>
      </c>
      <c r="K42" s="64" t="s">
        <v>851</v>
      </c>
      <c r="L42" s="64" t="s">
        <v>877</v>
      </c>
      <c r="M42" s="64" t="s">
        <v>878</v>
      </c>
      <c r="N42" s="63" t="s">
        <v>879</v>
      </c>
      <c r="O42" s="64" t="s">
        <v>880</v>
      </c>
      <c r="P42" s="123" t="s">
        <v>1007</v>
      </c>
      <c r="Q42" s="131">
        <f t="shared" si="1"/>
        <v>7.2809294117647063</v>
      </c>
      <c r="R42" s="131">
        <v>0</v>
      </c>
      <c r="S42" s="131">
        <v>0.70588235294117652</v>
      </c>
      <c r="T42" s="131">
        <v>6.5750470588235297</v>
      </c>
      <c r="U42" s="172">
        <f t="shared" si="2"/>
        <v>7.2809294117647063</v>
      </c>
      <c r="V42" s="218">
        <v>100</v>
      </c>
      <c r="W42" s="236" t="s">
        <v>1037</v>
      </c>
      <c r="X42" s="83">
        <v>3</v>
      </c>
      <c r="Y42" s="83">
        <v>11</v>
      </c>
      <c r="Z42" s="83">
        <v>4</v>
      </c>
      <c r="AA42" s="83">
        <v>4</v>
      </c>
      <c r="AB42" s="83">
        <v>174</v>
      </c>
      <c r="AC42" s="219"/>
      <c r="AD42" s="220">
        <v>5</v>
      </c>
      <c r="AE42" s="239">
        <v>100</v>
      </c>
      <c r="AF42" s="185" t="s">
        <v>718</v>
      </c>
      <c r="AG42" s="64" t="s">
        <v>1073</v>
      </c>
      <c r="AH42" s="159">
        <v>100</v>
      </c>
      <c r="AI42" s="192"/>
      <c r="AJ42" s="64"/>
      <c r="AK42" s="159"/>
      <c r="AL42" s="192"/>
      <c r="AM42" s="64"/>
      <c r="AN42" s="159"/>
      <c r="AO42" s="185"/>
      <c r="AP42" s="64"/>
      <c r="AQ42" s="159"/>
      <c r="AR42" s="185"/>
      <c r="AS42" s="64"/>
      <c r="AT42" s="159"/>
      <c r="AU42" s="148"/>
      <c r="AV42" s="83"/>
      <c r="AW42" s="149"/>
    </row>
    <row r="43" spans="1:51" ht="69.95" customHeight="1" x14ac:dyDescent="0.2">
      <c r="A43" s="63">
        <v>104</v>
      </c>
      <c r="B43" s="74" t="s">
        <v>650</v>
      </c>
      <c r="C43" s="63">
        <v>13</v>
      </c>
      <c r="D43" s="63" t="s">
        <v>735</v>
      </c>
      <c r="E43" s="142" t="s">
        <v>874</v>
      </c>
      <c r="F43" s="64">
        <v>11874</v>
      </c>
      <c r="G43" s="64" t="s">
        <v>881</v>
      </c>
      <c r="H43" s="64">
        <v>2007</v>
      </c>
      <c r="I43" s="81" t="s">
        <v>882</v>
      </c>
      <c r="J43" s="76">
        <v>94741</v>
      </c>
      <c r="K43" s="109" t="s">
        <v>655</v>
      </c>
      <c r="L43" s="75" t="s">
        <v>883</v>
      </c>
      <c r="M43" s="64" t="s">
        <v>878</v>
      </c>
      <c r="N43" s="64" t="s">
        <v>884</v>
      </c>
      <c r="O43" s="64" t="s">
        <v>885</v>
      </c>
      <c r="P43" s="123" t="s">
        <v>1008</v>
      </c>
      <c r="Q43" s="131">
        <f t="shared" si="1"/>
        <v>4.9347058823529419</v>
      </c>
      <c r="R43" s="131">
        <v>0.17</v>
      </c>
      <c r="S43" s="131">
        <v>0.35294117647058826</v>
      </c>
      <c r="T43" s="131">
        <v>4.4117647058823533</v>
      </c>
      <c r="U43" s="172">
        <f t="shared" si="2"/>
        <v>4.9347058823529419</v>
      </c>
      <c r="V43" s="218">
        <v>100</v>
      </c>
      <c r="W43" s="236" t="s">
        <v>1037</v>
      </c>
      <c r="X43" s="83">
        <v>3</v>
      </c>
      <c r="Y43" s="83">
        <v>7</v>
      </c>
      <c r="Z43" s="83">
        <v>2</v>
      </c>
      <c r="AA43" s="83">
        <v>4</v>
      </c>
      <c r="AB43" s="83">
        <v>81</v>
      </c>
      <c r="AC43" s="219"/>
      <c r="AD43" s="220">
        <v>5</v>
      </c>
      <c r="AE43" s="239">
        <v>100</v>
      </c>
      <c r="AF43" s="185" t="s">
        <v>718</v>
      </c>
      <c r="AG43" s="64" t="s">
        <v>1073</v>
      </c>
      <c r="AH43" s="159">
        <v>100</v>
      </c>
      <c r="AI43" s="192"/>
      <c r="AJ43" s="64"/>
      <c r="AK43" s="159"/>
      <c r="AL43" s="192"/>
      <c r="AM43" s="64"/>
      <c r="AN43" s="159"/>
      <c r="AO43" s="192"/>
      <c r="AP43" s="64"/>
      <c r="AQ43" s="159"/>
      <c r="AR43" s="185"/>
      <c r="AS43" s="64"/>
      <c r="AT43" s="159"/>
      <c r="AU43" s="148"/>
      <c r="AV43" s="83"/>
      <c r="AW43" s="149"/>
    </row>
    <row r="44" spans="1:51" ht="69.95" customHeight="1" x14ac:dyDescent="0.2">
      <c r="A44" s="71">
        <v>104</v>
      </c>
      <c r="B44" s="74" t="s">
        <v>650</v>
      </c>
      <c r="C44" s="71">
        <v>13</v>
      </c>
      <c r="D44" s="110" t="s">
        <v>735</v>
      </c>
      <c r="E44" s="143" t="s">
        <v>874</v>
      </c>
      <c r="F44" s="111" t="s">
        <v>886</v>
      </c>
      <c r="G44" s="64" t="s">
        <v>887</v>
      </c>
      <c r="H44" s="110">
        <v>2010</v>
      </c>
      <c r="I44" s="64" t="s">
        <v>888</v>
      </c>
      <c r="J44" s="76">
        <v>102630</v>
      </c>
      <c r="K44" s="112" t="s">
        <v>677</v>
      </c>
      <c r="L44" s="75" t="s">
        <v>889</v>
      </c>
      <c r="M44" s="64" t="s">
        <v>890</v>
      </c>
      <c r="N44" s="64" t="s">
        <v>891</v>
      </c>
      <c r="O44" s="64" t="s">
        <v>892</v>
      </c>
      <c r="P44" s="123" t="s">
        <v>1009</v>
      </c>
      <c r="Q44" s="131">
        <f t="shared" si="1"/>
        <v>10.678823529411765</v>
      </c>
      <c r="R44" s="131">
        <v>0</v>
      </c>
      <c r="S44" s="131">
        <v>2.9411764705882355</v>
      </c>
      <c r="T44" s="131">
        <v>7.7376470588235291</v>
      </c>
      <c r="U44" s="172">
        <f t="shared" si="2"/>
        <v>10.678823529411765</v>
      </c>
      <c r="V44" s="218">
        <v>100</v>
      </c>
      <c r="W44" s="236" t="s">
        <v>1037</v>
      </c>
      <c r="X44" s="83">
        <v>1</v>
      </c>
      <c r="Y44" s="83">
        <v>7</v>
      </c>
      <c r="Z44" s="83">
        <v>6</v>
      </c>
      <c r="AA44" s="83">
        <v>4</v>
      </c>
      <c r="AB44" s="83">
        <v>99</v>
      </c>
      <c r="AC44" s="219">
        <v>0</v>
      </c>
      <c r="AD44" s="220">
        <v>5</v>
      </c>
      <c r="AE44" s="239">
        <v>100</v>
      </c>
      <c r="AF44" s="185" t="s">
        <v>735</v>
      </c>
      <c r="AG44" s="64" t="s">
        <v>1075</v>
      </c>
      <c r="AH44" s="159">
        <v>100</v>
      </c>
      <c r="AI44" s="185"/>
      <c r="AJ44" s="64"/>
      <c r="AK44" s="159"/>
      <c r="AL44" s="185"/>
      <c r="AM44" s="64"/>
      <c r="AN44" s="159"/>
      <c r="AO44" s="204"/>
      <c r="AP44" s="64"/>
      <c r="AQ44" s="159"/>
      <c r="AR44" s="185"/>
      <c r="AS44" s="64"/>
      <c r="AT44" s="159"/>
      <c r="AU44" s="148"/>
      <c r="AV44" s="83"/>
      <c r="AW44" s="149"/>
    </row>
    <row r="45" spans="1:51" ht="69.95" customHeight="1" x14ac:dyDescent="0.2">
      <c r="A45" s="64">
        <v>104</v>
      </c>
      <c r="B45" s="74" t="s">
        <v>650</v>
      </c>
      <c r="C45" s="64">
        <v>5</v>
      </c>
      <c r="D45" s="64" t="s">
        <v>735</v>
      </c>
      <c r="E45" s="142" t="s">
        <v>874</v>
      </c>
      <c r="F45" s="64">
        <v>11874</v>
      </c>
      <c r="G45" s="90" t="s">
        <v>893</v>
      </c>
      <c r="H45" s="64">
        <v>2015</v>
      </c>
      <c r="I45" s="63" t="s">
        <v>894</v>
      </c>
      <c r="J45" s="113">
        <v>99625</v>
      </c>
      <c r="K45" s="88" t="s">
        <v>713</v>
      </c>
      <c r="L45" s="64" t="s">
        <v>877</v>
      </c>
      <c r="M45" s="64" t="s">
        <v>878</v>
      </c>
      <c r="N45" s="63" t="s">
        <v>879</v>
      </c>
      <c r="O45" s="64" t="s">
        <v>880</v>
      </c>
      <c r="P45" s="130" t="s">
        <v>1010</v>
      </c>
      <c r="Q45" s="131">
        <f t="shared" si="1"/>
        <v>19.009999999999998</v>
      </c>
      <c r="R45" s="131">
        <v>11.72</v>
      </c>
      <c r="S45" s="131">
        <v>0.71</v>
      </c>
      <c r="T45" s="131">
        <v>6.58</v>
      </c>
      <c r="U45" s="172">
        <f t="shared" si="2"/>
        <v>19.009999999999998</v>
      </c>
      <c r="V45" s="218">
        <v>100</v>
      </c>
      <c r="W45" s="236" t="s">
        <v>1037</v>
      </c>
      <c r="X45" s="83">
        <v>3</v>
      </c>
      <c r="Y45" s="83">
        <v>11</v>
      </c>
      <c r="Z45" s="83">
        <v>4</v>
      </c>
      <c r="AA45" s="83">
        <v>4</v>
      </c>
      <c r="AB45" s="83"/>
      <c r="AC45" s="219"/>
      <c r="AD45" s="220">
        <v>5</v>
      </c>
      <c r="AE45" s="239">
        <v>100</v>
      </c>
      <c r="AF45" s="185" t="s">
        <v>735</v>
      </c>
      <c r="AG45" s="64" t="s">
        <v>1074</v>
      </c>
      <c r="AH45" s="159">
        <v>100</v>
      </c>
      <c r="AI45" s="192"/>
      <c r="AJ45" s="64"/>
      <c r="AK45" s="159"/>
      <c r="AL45" s="192"/>
      <c r="AM45" s="64"/>
      <c r="AN45" s="159"/>
      <c r="AO45" s="185"/>
      <c r="AP45" s="64"/>
      <c r="AQ45" s="159"/>
      <c r="AR45" s="185"/>
      <c r="AS45" s="64"/>
      <c r="AT45" s="159"/>
      <c r="AU45" s="148"/>
      <c r="AV45" s="83"/>
      <c r="AW45" s="149"/>
    </row>
    <row r="46" spans="1:51" ht="69.95" customHeight="1" x14ac:dyDescent="0.2">
      <c r="A46" s="64">
        <v>104</v>
      </c>
      <c r="B46" s="74" t="s">
        <v>650</v>
      </c>
      <c r="C46" s="64">
        <v>5</v>
      </c>
      <c r="D46" s="64" t="s">
        <v>735</v>
      </c>
      <c r="E46" s="142" t="s">
        <v>874</v>
      </c>
      <c r="F46" s="64">
        <v>11874</v>
      </c>
      <c r="G46" s="90" t="s">
        <v>895</v>
      </c>
      <c r="H46" s="103">
        <v>2015</v>
      </c>
      <c r="I46" s="114" t="s">
        <v>896</v>
      </c>
      <c r="J46" s="113">
        <v>48667</v>
      </c>
      <c r="K46" s="70" t="s">
        <v>695</v>
      </c>
      <c r="L46" s="64" t="s">
        <v>877</v>
      </c>
      <c r="M46" s="64" t="s">
        <v>878</v>
      </c>
      <c r="N46" s="67" t="s">
        <v>897</v>
      </c>
      <c r="O46" s="67" t="s">
        <v>898</v>
      </c>
      <c r="P46" s="130" t="s">
        <v>1011</v>
      </c>
      <c r="Q46" s="131">
        <f t="shared" si="1"/>
        <v>12.86</v>
      </c>
      <c r="R46" s="131">
        <v>5.73</v>
      </c>
      <c r="S46" s="138">
        <v>0.55000000000000004</v>
      </c>
      <c r="T46" s="138">
        <v>6.58</v>
      </c>
      <c r="U46" s="172">
        <f t="shared" si="2"/>
        <v>12.86</v>
      </c>
      <c r="V46" s="218">
        <v>100</v>
      </c>
      <c r="W46" s="236" t="s">
        <v>1037</v>
      </c>
      <c r="X46" s="83">
        <v>3</v>
      </c>
      <c r="Y46" s="83">
        <v>2</v>
      </c>
      <c r="Z46" s="83">
        <v>3</v>
      </c>
      <c r="AA46" s="83">
        <v>4</v>
      </c>
      <c r="AB46" s="83"/>
      <c r="AC46" s="219"/>
      <c r="AD46" s="220">
        <v>5</v>
      </c>
      <c r="AE46" s="239">
        <v>100</v>
      </c>
      <c r="AF46" s="148" t="s">
        <v>735</v>
      </c>
      <c r="AG46" s="83" t="s">
        <v>1074</v>
      </c>
      <c r="AH46" s="263">
        <v>100</v>
      </c>
      <c r="AI46" s="264"/>
      <c r="AJ46" s="265"/>
      <c r="AK46" s="266"/>
      <c r="AL46" s="264"/>
      <c r="AM46" s="265"/>
      <c r="AN46" s="266"/>
      <c r="AO46" s="264"/>
      <c r="AP46" s="265"/>
      <c r="AQ46" s="266"/>
      <c r="AR46" s="264"/>
      <c r="AS46" s="265"/>
      <c r="AT46" s="266"/>
      <c r="AU46" s="264"/>
      <c r="AV46" s="265"/>
      <c r="AW46" s="266"/>
    </row>
    <row r="47" spans="1:51" s="269" customFormat="1" ht="129" customHeight="1" x14ac:dyDescent="0.2">
      <c r="A47" s="64">
        <v>104</v>
      </c>
      <c r="B47" s="74" t="s">
        <v>650</v>
      </c>
      <c r="C47" s="64">
        <v>5</v>
      </c>
      <c r="D47" s="64" t="s">
        <v>735</v>
      </c>
      <c r="E47" s="142" t="s">
        <v>874</v>
      </c>
      <c r="F47" s="64">
        <v>11874</v>
      </c>
      <c r="G47" s="105" t="s">
        <v>899</v>
      </c>
      <c r="H47" s="103">
        <v>2016</v>
      </c>
      <c r="I47" s="115" t="s">
        <v>900</v>
      </c>
      <c r="J47" s="179">
        <v>59799</v>
      </c>
      <c r="K47" s="88" t="s">
        <v>713</v>
      </c>
      <c r="L47" s="85" t="s">
        <v>877</v>
      </c>
      <c r="M47" s="336" t="s">
        <v>878</v>
      </c>
      <c r="N47" s="115" t="s">
        <v>901</v>
      </c>
      <c r="O47" s="115" t="s">
        <v>902</v>
      </c>
      <c r="P47" s="130" t="s">
        <v>1012</v>
      </c>
      <c r="Q47" s="131">
        <f t="shared" si="1"/>
        <v>19.78</v>
      </c>
      <c r="R47" s="131">
        <v>7.04</v>
      </c>
      <c r="S47" s="138">
        <v>5</v>
      </c>
      <c r="T47" s="138">
        <v>7.74</v>
      </c>
      <c r="U47" s="172">
        <f t="shared" si="2"/>
        <v>19.78</v>
      </c>
      <c r="V47" s="218">
        <v>100</v>
      </c>
      <c r="W47" s="236" t="s">
        <v>1037</v>
      </c>
      <c r="X47" s="225">
        <v>3</v>
      </c>
      <c r="Y47" s="225">
        <v>11</v>
      </c>
      <c r="Z47" s="225">
        <v>5</v>
      </c>
      <c r="AA47" s="225">
        <v>4</v>
      </c>
      <c r="AB47" s="83"/>
      <c r="AC47" s="219"/>
      <c r="AD47" s="220"/>
      <c r="AE47" s="239">
        <v>100</v>
      </c>
      <c r="AF47" s="148" t="s">
        <v>735</v>
      </c>
      <c r="AG47" s="83" t="s">
        <v>1075</v>
      </c>
      <c r="AH47" s="263">
        <v>100</v>
      </c>
      <c r="AI47" s="243" t="s">
        <v>1093</v>
      </c>
      <c r="AJ47" s="244" t="s">
        <v>1093</v>
      </c>
      <c r="AK47" s="266"/>
      <c r="AL47" s="264"/>
      <c r="AM47" s="265"/>
      <c r="AN47" s="266"/>
      <c r="AO47" s="264"/>
      <c r="AP47" s="265"/>
      <c r="AQ47" s="266"/>
      <c r="AR47" s="264"/>
      <c r="AS47" s="265"/>
      <c r="AT47" s="266"/>
      <c r="AU47" s="264"/>
      <c r="AV47" s="265"/>
      <c r="AW47" s="266"/>
      <c r="AX47" s="304"/>
      <c r="AY47" s="304"/>
    </row>
    <row r="48" spans="1:51" s="269" customFormat="1" ht="128.25" customHeight="1" x14ac:dyDescent="0.2">
      <c r="A48" s="64">
        <v>104</v>
      </c>
      <c r="B48" s="74" t="s">
        <v>650</v>
      </c>
      <c r="C48" s="64">
        <v>5</v>
      </c>
      <c r="D48" s="64" t="s">
        <v>735</v>
      </c>
      <c r="E48" s="142" t="s">
        <v>874</v>
      </c>
      <c r="F48" s="64">
        <v>11874</v>
      </c>
      <c r="G48" s="180" t="s">
        <v>903</v>
      </c>
      <c r="H48" s="103">
        <v>2017</v>
      </c>
      <c r="I48" s="115" t="s">
        <v>904</v>
      </c>
      <c r="J48" s="179">
        <v>20583</v>
      </c>
      <c r="K48" s="88" t="s">
        <v>713</v>
      </c>
      <c r="L48" s="85" t="s">
        <v>877</v>
      </c>
      <c r="M48" s="336" t="s">
        <v>878</v>
      </c>
      <c r="N48" s="116" t="s">
        <v>905</v>
      </c>
      <c r="O48" s="115" t="s">
        <v>906</v>
      </c>
      <c r="P48" s="130" t="s">
        <v>1013</v>
      </c>
      <c r="Q48" s="131">
        <f t="shared" si="1"/>
        <v>14.79</v>
      </c>
      <c r="R48" s="131">
        <v>6.05</v>
      </c>
      <c r="S48" s="139">
        <v>1</v>
      </c>
      <c r="T48" s="139">
        <v>7.74</v>
      </c>
      <c r="U48" s="172">
        <f t="shared" si="2"/>
        <v>14.79</v>
      </c>
      <c r="V48" s="218">
        <v>100</v>
      </c>
      <c r="W48" s="236" t="s">
        <v>1037</v>
      </c>
      <c r="X48" s="225">
        <v>3</v>
      </c>
      <c r="Y48" s="225">
        <v>7</v>
      </c>
      <c r="Z48" s="225">
        <v>1</v>
      </c>
      <c r="AA48" s="225">
        <v>4</v>
      </c>
      <c r="AB48" s="83"/>
      <c r="AC48" s="219"/>
      <c r="AD48" s="220">
        <v>2</v>
      </c>
      <c r="AE48" s="239">
        <v>100</v>
      </c>
      <c r="AF48" s="148" t="s">
        <v>735</v>
      </c>
      <c r="AG48" s="83" t="s">
        <v>1075</v>
      </c>
      <c r="AH48" s="263">
        <v>100</v>
      </c>
      <c r="AI48" s="264"/>
      <c r="AJ48" s="265"/>
      <c r="AK48" s="266"/>
      <c r="AL48" s="264"/>
      <c r="AM48" s="265"/>
      <c r="AN48" s="266"/>
      <c r="AO48" s="264"/>
      <c r="AP48" s="265"/>
      <c r="AQ48" s="266"/>
      <c r="AR48" s="264"/>
      <c r="AS48" s="265"/>
      <c r="AT48" s="266"/>
      <c r="AU48" s="264"/>
      <c r="AV48" s="265"/>
      <c r="AW48" s="266"/>
      <c r="AX48" s="304"/>
      <c r="AY48" s="304"/>
    </row>
    <row r="49" spans="1:131" s="269" customFormat="1" ht="165" customHeight="1" x14ac:dyDescent="0.2">
      <c r="A49" s="64">
        <v>104</v>
      </c>
      <c r="B49" s="74" t="s">
        <v>650</v>
      </c>
      <c r="C49" s="64">
        <v>11</v>
      </c>
      <c r="D49" s="64" t="s">
        <v>726</v>
      </c>
      <c r="E49" s="142" t="s">
        <v>727</v>
      </c>
      <c r="F49" s="81" t="s">
        <v>728</v>
      </c>
      <c r="G49" s="82" t="s">
        <v>729</v>
      </c>
      <c r="H49" s="64">
        <v>2014</v>
      </c>
      <c r="I49" s="82" t="s">
        <v>730</v>
      </c>
      <c r="J49" s="76">
        <v>118334</v>
      </c>
      <c r="K49" s="82" t="s">
        <v>705</v>
      </c>
      <c r="L49" s="82" t="s">
        <v>731</v>
      </c>
      <c r="M49" s="337" t="s">
        <v>732</v>
      </c>
      <c r="N49" s="82" t="s">
        <v>733</v>
      </c>
      <c r="O49" s="64" t="s">
        <v>734</v>
      </c>
      <c r="P49" s="123" t="s">
        <v>983</v>
      </c>
      <c r="Q49" s="131">
        <f t="shared" si="1"/>
        <v>29.92</v>
      </c>
      <c r="R49" s="133">
        <v>13.92</v>
      </c>
      <c r="S49" s="131">
        <v>16</v>
      </c>
      <c r="T49" s="131">
        <v>0</v>
      </c>
      <c r="U49" s="300">
        <f t="shared" si="2"/>
        <v>29.92</v>
      </c>
      <c r="V49" s="218">
        <v>3.42</v>
      </c>
      <c r="W49" s="236" t="s">
        <v>1028</v>
      </c>
      <c r="X49" s="83">
        <v>3</v>
      </c>
      <c r="Y49" s="83">
        <v>1</v>
      </c>
      <c r="Z49" s="83">
        <v>7</v>
      </c>
      <c r="AA49" s="83">
        <v>9</v>
      </c>
      <c r="AB49" s="83"/>
      <c r="AC49" s="219"/>
      <c r="AD49" s="220">
        <v>5</v>
      </c>
      <c r="AE49" s="239">
        <v>48</v>
      </c>
      <c r="AF49" s="187" t="s">
        <v>1050</v>
      </c>
      <c r="AG49" s="241" t="s">
        <v>1209</v>
      </c>
      <c r="AH49" s="159">
        <v>48</v>
      </c>
      <c r="AI49" s="185"/>
      <c r="AJ49" s="64"/>
      <c r="AK49" s="159"/>
      <c r="AL49" s="185"/>
      <c r="AM49" s="64"/>
      <c r="AN49" s="159"/>
      <c r="AO49" s="185"/>
      <c r="AP49" s="64"/>
      <c r="AQ49" s="159"/>
      <c r="AR49" s="185"/>
      <c r="AS49" s="64"/>
      <c r="AT49" s="159"/>
      <c r="AU49" s="148"/>
      <c r="AV49" s="83"/>
      <c r="AW49" s="149"/>
      <c r="AX49" s="304"/>
      <c r="AY49" s="304"/>
    </row>
    <row r="50" spans="1:131" ht="69.95" customHeight="1" x14ac:dyDescent="0.2">
      <c r="A50" s="64">
        <v>104</v>
      </c>
      <c r="B50" s="241" t="s">
        <v>650</v>
      </c>
      <c r="C50" s="64">
        <v>15</v>
      </c>
      <c r="D50" s="64" t="s">
        <v>907</v>
      </c>
      <c r="E50" s="142" t="s">
        <v>908</v>
      </c>
      <c r="F50" s="64">
        <v>10082</v>
      </c>
      <c r="G50" s="274" t="s">
        <v>1130</v>
      </c>
      <c r="H50" s="244" t="s">
        <v>1131</v>
      </c>
      <c r="I50" s="64" t="s">
        <v>1132</v>
      </c>
      <c r="J50" s="76">
        <v>2025464</v>
      </c>
      <c r="K50" s="64" t="s">
        <v>1133</v>
      </c>
      <c r="L50" s="64" t="s">
        <v>1134</v>
      </c>
      <c r="M50" s="64" t="s">
        <v>1135</v>
      </c>
      <c r="N50" s="64" t="s">
        <v>1136</v>
      </c>
      <c r="O50" s="64" t="s">
        <v>1137</v>
      </c>
      <c r="P50" s="123" t="s">
        <v>1138</v>
      </c>
      <c r="Q50" s="131">
        <f t="shared" si="1"/>
        <v>48.88</v>
      </c>
      <c r="R50" s="132">
        <v>0</v>
      </c>
      <c r="S50" s="132">
        <v>5.88</v>
      </c>
      <c r="T50" s="132">
        <v>43</v>
      </c>
      <c r="U50" s="268">
        <f t="shared" si="2"/>
        <v>48.88</v>
      </c>
      <c r="V50" s="218" t="s">
        <v>1038</v>
      </c>
      <c r="W50" s="238" t="s">
        <v>1039</v>
      </c>
      <c r="X50" s="83">
        <v>3</v>
      </c>
      <c r="Y50" s="83">
        <v>1</v>
      </c>
      <c r="Z50" s="83">
        <v>3</v>
      </c>
      <c r="AA50" s="83">
        <v>60</v>
      </c>
      <c r="AB50" s="83">
        <v>97</v>
      </c>
      <c r="AC50" s="219"/>
      <c r="AD50" s="220">
        <v>5</v>
      </c>
      <c r="AE50" s="239" t="s">
        <v>1053</v>
      </c>
      <c r="AF50" s="185" t="s">
        <v>1038</v>
      </c>
      <c r="AG50" s="64"/>
      <c r="AH50" s="159"/>
      <c r="AI50" s="185" t="s">
        <v>1038</v>
      </c>
      <c r="AJ50" s="110"/>
      <c r="AK50" s="191"/>
      <c r="AL50" s="185" t="s">
        <v>1038</v>
      </c>
      <c r="AM50" s="64"/>
      <c r="AN50" s="159"/>
      <c r="AO50" s="185" t="s">
        <v>1038</v>
      </c>
      <c r="AP50" s="64"/>
      <c r="AQ50" s="159"/>
      <c r="AR50" s="185"/>
      <c r="AS50" s="64"/>
      <c r="AT50" s="159"/>
      <c r="AU50" s="148"/>
      <c r="AV50" s="83"/>
      <c r="AW50" s="149"/>
      <c r="AX50" s="269"/>
      <c r="AY50" s="269"/>
    </row>
    <row r="51" spans="1:131" ht="69.95" customHeight="1" x14ac:dyDescent="0.2">
      <c r="A51" s="270">
        <v>104</v>
      </c>
      <c r="B51" s="241" t="s">
        <v>650</v>
      </c>
      <c r="C51" s="270">
        <v>15</v>
      </c>
      <c r="D51" s="270" t="s">
        <v>907</v>
      </c>
      <c r="E51" s="271" t="s">
        <v>908</v>
      </c>
      <c r="F51" s="272">
        <v>10082</v>
      </c>
      <c r="G51" s="274" t="s">
        <v>1139</v>
      </c>
      <c r="H51" s="241" t="s">
        <v>1140</v>
      </c>
      <c r="I51" s="64" t="s">
        <v>1141</v>
      </c>
      <c r="J51" s="273">
        <v>1348879.28</v>
      </c>
      <c r="K51" s="64" t="s">
        <v>909</v>
      </c>
      <c r="L51" s="64" t="s">
        <v>1134</v>
      </c>
      <c r="M51" s="64" t="s">
        <v>1135</v>
      </c>
      <c r="N51" s="64" t="s">
        <v>1142</v>
      </c>
      <c r="O51" s="64" t="s">
        <v>1143</v>
      </c>
      <c r="P51" s="123" t="s">
        <v>1144</v>
      </c>
      <c r="Q51" s="131">
        <f t="shared" si="1"/>
        <v>47.84</v>
      </c>
      <c r="R51" s="132">
        <v>1.9</v>
      </c>
      <c r="S51" s="134">
        <v>2.94</v>
      </c>
      <c r="T51" s="134">
        <v>43</v>
      </c>
      <c r="U51" s="268">
        <f t="shared" si="2"/>
        <v>47.84</v>
      </c>
      <c r="V51" s="218" t="s">
        <v>1038</v>
      </c>
      <c r="W51" s="238" t="s">
        <v>1039</v>
      </c>
      <c r="X51" s="83">
        <v>3</v>
      </c>
      <c r="Y51" s="83">
        <v>1</v>
      </c>
      <c r="Z51" s="83">
        <v>3</v>
      </c>
      <c r="AA51" s="83">
        <v>60</v>
      </c>
      <c r="AB51" s="83"/>
      <c r="AC51" s="219">
        <v>0</v>
      </c>
      <c r="AD51" s="220">
        <v>5</v>
      </c>
      <c r="AE51" s="239" t="s">
        <v>1053</v>
      </c>
      <c r="AF51" s="185" t="s">
        <v>1038</v>
      </c>
      <c r="AG51" s="64"/>
      <c r="AH51" s="159"/>
      <c r="AI51" s="185" t="s">
        <v>1038</v>
      </c>
      <c r="AJ51" s="64"/>
      <c r="AK51" s="159"/>
      <c r="AL51" s="185" t="s">
        <v>1038</v>
      </c>
      <c r="AM51" s="64"/>
      <c r="AN51" s="159"/>
      <c r="AO51" s="185" t="s">
        <v>1038</v>
      </c>
      <c r="AP51" s="110"/>
      <c r="AQ51" s="191"/>
      <c r="AR51" s="185"/>
      <c r="AS51" s="64"/>
      <c r="AT51" s="159"/>
      <c r="AU51" s="148"/>
      <c r="AV51" s="83"/>
      <c r="AW51" s="149"/>
      <c r="AX51" s="269"/>
      <c r="AY51" s="269"/>
    </row>
    <row r="52" spans="1:131" ht="69.95" customHeight="1" x14ac:dyDescent="0.2">
      <c r="A52" s="270">
        <v>104</v>
      </c>
      <c r="B52" s="241" t="s">
        <v>650</v>
      </c>
      <c r="C52" s="270">
        <v>15</v>
      </c>
      <c r="D52" s="270" t="s">
        <v>907</v>
      </c>
      <c r="E52" s="271" t="s">
        <v>908</v>
      </c>
      <c r="F52" s="272" t="s">
        <v>910</v>
      </c>
      <c r="G52" s="274" t="s">
        <v>1145</v>
      </c>
      <c r="H52" s="241">
        <v>2006</v>
      </c>
      <c r="I52" s="64" t="s">
        <v>1146</v>
      </c>
      <c r="J52" s="273">
        <v>227623.25000000003</v>
      </c>
      <c r="K52" s="64" t="s">
        <v>909</v>
      </c>
      <c r="L52" s="64" t="s">
        <v>1134</v>
      </c>
      <c r="M52" s="64" t="s">
        <v>1135</v>
      </c>
      <c r="N52" s="64" t="s">
        <v>1147</v>
      </c>
      <c r="O52" s="64" t="s">
        <v>1148</v>
      </c>
      <c r="P52" s="123" t="s">
        <v>1149</v>
      </c>
      <c r="Q52" s="131">
        <f t="shared" si="1"/>
        <v>45.94</v>
      </c>
      <c r="R52" s="132">
        <v>0</v>
      </c>
      <c r="S52" s="134">
        <v>2.94</v>
      </c>
      <c r="T52" s="134">
        <v>43</v>
      </c>
      <c r="U52" s="268">
        <f t="shared" si="2"/>
        <v>45.94</v>
      </c>
      <c r="V52" s="218" t="s">
        <v>1038</v>
      </c>
      <c r="W52" s="238" t="s">
        <v>1039</v>
      </c>
      <c r="X52" s="83">
        <v>3</v>
      </c>
      <c r="Y52" s="83">
        <v>1</v>
      </c>
      <c r="Z52" s="83">
        <v>3</v>
      </c>
      <c r="AA52" s="83">
        <v>60</v>
      </c>
      <c r="AB52" s="83"/>
      <c r="AC52" s="219">
        <v>0</v>
      </c>
      <c r="AD52" s="220">
        <v>5</v>
      </c>
      <c r="AE52" s="239" t="s">
        <v>1053</v>
      </c>
      <c r="AF52" s="185" t="s">
        <v>1038</v>
      </c>
      <c r="AG52" s="144"/>
      <c r="AH52" s="159"/>
      <c r="AI52" s="185" t="s">
        <v>1038</v>
      </c>
      <c r="AJ52" s="110"/>
      <c r="AK52" s="191"/>
      <c r="AL52" s="185" t="s">
        <v>1038</v>
      </c>
      <c r="AM52" s="64"/>
      <c r="AN52" s="159"/>
      <c r="AO52" s="185" t="s">
        <v>1038</v>
      </c>
      <c r="AP52" s="110"/>
      <c r="AQ52" s="191"/>
      <c r="AR52" s="185"/>
      <c r="AS52" s="64"/>
      <c r="AT52" s="159"/>
      <c r="AU52" s="148"/>
      <c r="AV52" s="83"/>
      <c r="AW52" s="149"/>
      <c r="AX52" s="269"/>
      <c r="AY52" s="269"/>
    </row>
    <row r="53" spans="1:131" customFormat="1" ht="180" customHeight="1" x14ac:dyDescent="0.2">
      <c r="A53" s="270">
        <v>104</v>
      </c>
      <c r="B53" s="241" t="s">
        <v>650</v>
      </c>
      <c r="C53" s="270">
        <v>15</v>
      </c>
      <c r="D53" s="270" t="s">
        <v>907</v>
      </c>
      <c r="E53" s="271" t="s">
        <v>908</v>
      </c>
      <c r="F53" s="272" t="s">
        <v>910</v>
      </c>
      <c r="G53" s="274" t="s">
        <v>1210</v>
      </c>
      <c r="H53" s="274">
        <v>2019</v>
      </c>
      <c r="I53" s="64" t="s">
        <v>1211</v>
      </c>
      <c r="J53" s="273">
        <v>992361</v>
      </c>
      <c r="K53" s="64" t="s">
        <v>909</v>
      </c>
      <c r="L53" s="64" t="s">
        <v>1134</v>
      </c>
      <c r="M53" s="354" t="s">
        <v>1135</v>
      </c>
      <c r="N53" s="64" t="s">
        <v>1212</v>
      </c>
      <c r="O53" s="64" t="s">
        <v>1213</v>
      </c>
      <c r="P53" s="123" t="s">
        <v>1214</v>
      </c>
      <c r="Q53" s="132">
        <f>U53</f>
        <v>43</v>
      </c>
      <c r="R53" s="132">
        <v>0</v>
      </c>
      <c r="S53" s="134"/>
      <c r="T53" s="134">
        <v>43</v>
      </c>
      <c r="U53" s="268">
        <f t="shared" ref="U53" si="3">SUM(R53:T53)</f>
        <v>43</v>
      </c>
      <c r="V53" s="218" t="s">
        <v>1038</v>
      </c>
      <c r="W53" s="238" t="s">
        <v>1039</v>
      </c>
      <c r="X53" s="83"/>
      <c r="Y53" s="83"/>
      <c r="Z53" s="83"/>
      <c r="AA53" s="83"/>
      <c r="AB53" s="83"/>
      <c r="AC53" s="219"/>
      <c r="AD53" s="220">
        <v>5</v>
      </c>
      <c r="AE53" s="239" t="s">
        <v>1053</v>
      </c>
      <c r="AF53" s="185" t="s">
        <v>1215</v>
      </c>
      <c r="AG53" s="144"/>
      <c r="AH53" s="159"/>
      <c r="AI53" s="185" t="s">
        <v>1215</v>
      </c>
      <c r="AJ53" s="110"/>
      <c r="AK53" s="191"/>
      <c r="AL53" s="185" t="s">
        <v>1215</v>
      </c>
      <c r="AM53" s="64"/>
      <c r="AN53" s="159"/>
      <c r="AO53" s="185" t="s">
        <v>1215</v>
      </c>
      <c r="AP53" s="110"/>
      <c r="AQ53" s="191"/>
      <c r="AR53" s="185"/>
      <c r="AS53" s="64"/>
      <c r="AT53" s="159"/>
      <c r="AU53" s="148"/>
      <c r="AV53" s="83"/>
      <c r="AW53" s="149"/>
      <c r="AX53" s="398"/>
      <c r="AY53" s="398"/>
      <c r="AZ53" s="398"/>
      <c r="BA53" s="398"/>
      <c r="BB53" s="398"/>
      <c r="BC53" s="398"/>
      <c r="BD53" s="398"/>
      <c r="BE53" s="398"/>
      <c r="BF53" s="398"/>
      <c r="BG53" s="398"/>
      <c r="BH53" s="398"/>
      <c r="BI53" s="398"/>
      <c r="BJ53" s="398"/>
      <c r="BK53" s="398"/>
      <c r="BL53" s="398"/>
      <c r="BM53" s="398"/>
      <c r="BN53" s="398"/>
      <c r="BO53" s="398"/>
      <c r="BP53" s="398"/>
      <c r="BQ53" s="398"/>
      <c r="BR53" s="398"/>
      <c r="BS53" s="398"/>
      <c r="BT53" s="398"/>
      <c r="BU53" s="398"/>
      <c r="BV53" s="398"/>
      <c r="BW53" s="398"/>
      <c r="BX53" s="398"/>
      <c r="BY53" s="398"/>
      <c r="BZ53" s="398"/>
      <c r="CA53" s="398"/>
      <c r="CB53" s="398"/>
      <c r="CC53" s="398"/>
      <c r="CD53" s="398"/>
      <c r="CE53" s="398"/>
      <c r="CF53" s="398"/>
      <c r="CG53" s="398"/>
      <c r="CH53" s="398"/>
      <c r="CI53" s="398"/>
      <c r="CJ53" s="398"/>
      <c r="CK53" s="398"/>
      <c r="CL53" s="398"/>
      <c r="CM53" s="398"/>
      <c r="CN53" s="398"/>
      <c r="CO53" s="398"/>
      <c r="CP53" s="398"/>
      <c r="CQ53" s="398"/>
      <c r="CR53" s="398"/>
      <c r="CS53" s="398"/>
      <c r="CT53" s="398"/>
      <c r="CU53" s="398"/>
      <c r="CV53" s="398"/>
      <c r="CW53" s="398"/>
      <c r="CX53" s="398"/>
      <c r="CY53" s="398"/>
      <c r="CZ53" s="398"/>
      <c r="DA53" s="398"/>
      <c r="DB53" s="398"/>
      <c r="DC53" s="398"/>
      <c r="DD53" s="398"/>
      <c r="DE53" s="398"/>
      <c r="DF53" s="398"/>
      <c r="DG53" s="398"/>
      <c r="DH53" s="398"/>
      <c r="DI53" s="398"/>
      <c r="DJ53" s="398"/>
      <c r="DK53" s="398"/>
      <c r="DL53" s="398"/>
      <c r="DM53" s="398"/>
      <c r="DN53" s="398"/>
      <c r="DO53" s="398"/>
      <c r="DP53" s="398"/>
      <c r="DQ53" s="398"/>
      <c r="DR53" s="398"/>
      <c r="DS53" s="398"/>
      <c r="DT53" s="398"/>
      <c r="DU53" s="398"/>
      <c r="DV53" s="398"/>
      <c r="DW53" s="398"/>
      <c r="DX53" s="398"/>
      <c r="DY53" s="398"/>
      <c r="DZ53" s="398"/>
      <c r="EA53" s="398"/>
    </row>
    <row r="54" spans="1:131" s="333" customFormat="1" ht="89.25" customHeight="1" x14ac:dyDescent="0.2">
      <c r="A54" s="67">
        <v>104</v>
      </c>
      <c r="B54" s="74" t="s">
        <v>650</v>
      </c>
      <c r="C54" s="67">
        <v>10</v>
      </c>
      <c r="D54" s="67"/>
      <c r="E54" s="142" t="s">
        <v>917</v>
      </c>
      <c r="F54" s="67">
        <v>19037</v>
      </c>
      <c r="G54" s="118" t="s">
        <v>918</v>
      </c>
      <c r="H54" s="67">
        <v>2016</v>
      </c>
      <c r="I54" s="64" t="s">
        <v>919</v>
      </c>
      <c r="J54" s="291">
        <v>76127</v>
      </c>
      <c r="K54" s="181" t="s">
        <v>920</v>
      </c>
      <c r="L54" s="67" t="s">
        <v>921</v>
      </c>
      <c r="M54" s="67" t="s">
        <v>922</v>
      </c>
      <c r="N54" s="67" t="s">
        <v>923</v>
      </c>
      <c r="O54" s="67" t="s">
        <v>924</v>
      </c>
      <c r="P54" s="127" t="s">
        <v>1127</v>
      </c>
      <c r="Q54" s="131">
        <f t="shared" si="1"/>
        <v>0</v>
      </c>
      <c r="R54" s="132">
        <v>0</v>
      </c>
      <c r="S54" s="140">
        <v>0</v>
      </c>
      <c r="T54" s="140">
        <v>0</v>
      </c>
      <c r="U54" s="172">
        <f t="shared" si="2"/>
        <v>0</v>
      </c>
      <c r="V54" s="218">
        <v>100</v>
      </c>
      <c r="W54" s="236" t="s">
        <v>1041</v>
      </c>
      <c r="X54" s="83">
        <v>6</v>
      </c>
      <c r="Y54" s="83">
        <v>1</v>
      </c>
      <c r="Z54" s="83">
        <v>4</v>
      </c>
      <c r="AA54" s="83"/>
      <c r="AB54" s="83"/>
      <c r="AC54" s="219"/>
      <c r="AD54" s="220">
        <v>2</v>
      </c>
      <c r="AE54" s="170">
        <v>100</v>
      </c>
      <c r="AF54" s="211"/>
      <c r="AG54" s="67" t="s">
        <v>1076</v>
      </c>
      <c r="AH54" s="153">
        <v>100</v>
      </c>
      <c r="AI54" s="201"/>
      <c r="AJ54" s="67"/>
      <c r="AK54" s="153"/>
      <c r="AL54" s="201"/>
      <c r="AM54" s="67"/>
      <c r="AN54" s="153"/>
      <c r="AO54" s="201"/>
      <c r="AP54" s="67"/>
      <c r="AQ54" s="153"/>
      <c r="AR54" s="201"/>
      <c r="AS54" s="67"/>
      <c r="AT54" s="153"/>
      <c r="AU54" s="154"/>
      <c r="AV54" s="206"/>
      <c r="AW54" s="155"/>
      <c r="AX54" s="304"/>
      <c r="AY54" s="304"/>
      <c r="AZ54" s="398"/>
      <c r="BA54" s="398"/>
      <c r="BB54" s="398"/>
      <c r="BC54" s="398"/>
      <c r="BD54" s="398"/>
      <c r="BE54" s="398"/>
      <c r="BF54" s="398"/>
      <c r="BG54" s="398"/>
      <c r="BH54" s="398"/>
      <c r="BI54" s="398"/>
      <c r="BJ54" s="398"/>
      <c r="BK54" s="398"/>
      <c r="BL54" s="398"/>
      <c r="BM54" s="398"/>
      <c r="BN54" s="398"/>
      <c r="BO54" s="398"/>
      <c r="BP54" s="398"/>
      <c r="BQ54" s="398"/>
      <c r="BR54" s="398"/>
      <c r="BS54" s="398"/>
      <c r="BT54" s="398"/>
      <c r="BU54" s="398"/>
      <c r="BV54" s="398"/>
      <c r="BW54" s="398"/>
      <c r="BX54" s="398"/>
      <c r="BY54" s="398"/>
      <c r="BZ54" s="398"/>
      <c r="CA54" s="398"/>
      <c r="CB54" s="398"/>
      <c r="CC54" s="398"/>
      <c r="CD54" s="398"/>
      <c r="CE54" s="398"/>
      <c r="CF54" s="398"/>
      <c r="CG54" s="398"/>
      <c r="CH54" s="398"/>
      <c r="CI54" s="398"/>
      <c r="CJ54" s="398"/>
      <c r="CK54" s="398"/>
      <c r="CL54" s="398"/>
      <c r="CM54" s="398"/>
      <c r="CN54" s="398"/>
      <c r="CO54" s="398"/>
      <c r="CP54" s="398"/>
      <c r="CQ54" s="398"/>
      <c r="CR54" s="398"/>
      <c r="CS54" s="398"/>
      <c r="CT54" s="398"/>
      <c r="CU54" s="398"/>
      <c r="CV54" s="398"/>
      <c r="CW54" s="398"/>
      <c r="CX54" s="398"/>
      <c r="CY54" s="398"/>
      <c r="CZ54" s="398"/>
      <c r="DA54" s="398"/>
      <c r="DB54" s="398"/>
      <c r="DC54" s="398"/>
      <c r="DD54" s="398"/>
      <c r="DE54" s="398"/>
      <c r="DF54" s="398"/>
      <c r="DG54" s="398"/>
      <c r="DH54" s="398"/>
      <c r="DI54" s="398"/>
      <c r="DJ54" s="398"/>
      <c r="DK54" s="398"/>
      <c r="DL54" s="398"/>
      <c r="DM54" s="398"/>
      <c r="DN54" s="398"/>
      <c r="DO54" s="398"/>
      <c r="DP54" s="398"/>
      <c r="DQ54" s="398"/>
      <c r="DR54" s="398"/>
      <c r="DS54" s="398"/>
      <c r="DT54" s="398"/>
      <c r="DU54" s="398"/>
      <c r="DV54" s="398"/>
      <c r="DW54" s="398"/>
      <c r="DX54" s="398"/>
      <c r="DY54" s="398"/>
      <c r="DZ54" s="398"/>
      <c r="EA54" s="398"/>
    </row>
    <row r="55" spans="1:131" ht="69.95" customHeight="1" x14ac:dyDescent="0.2">
      <c r="A55" s="67">
        <v>104</v>
      </c>
      <c r="B55" s="74" t="s">
        <v>650</v>
      </c>
      <c r="C55" s="67">
        <v>10</v>
      </c>
      <c r="D55" s="67"/>
      <c r="E55" s="142" t="s">
        <v>917</v>
      </c>
      <c r="F55" s="67">
        <v>19037</v>
      </c>
      <c r="G55" s="118" t="s">
        <v>925</v>
      </c>
      <c r="H55" s="67">
        <v>2017</v>
      </c>
      <c r="I55" s="64" t="s">
        <v>926</v>
      </c>
      <c r="J55" s="120">
        <v>33708.33</v>
      </c>
      <c r="K55" s="181" t="s">
        <v>920</v>
      </c>
      <c r="L55" s="67" t="s">
        <v>921</v>
      </c>
      <c r="M55" s="67" t="s">
        <v>922</v>
      </c>
      <c r="N55" s="67" t="s">
        <v>923</v>
      </c>
      <c r="O55" s="67" t="s">
        <v>924</v>
      </c>
      <c r="P55" s="127" t="s">
        <v>1015</v>
      </c>
      <c r="Q55" s="131">
        <f t="shared" si="1"/>
        <v>9.91</v>
      </c>
      <c r="R55" s="132">
        <v>9.91</v>
      </c>
      <c r="S55" s="140">
        <v>0</v>
      </c>
      <c r="T55" s="140">
        <v>0</v>
      </c>
      <c r="U55" s="172">
        <f t="shared" si="2"/>
        <v>9.91</v>
      </c>
      <c r="V55" s="218">
        <v>100</v>
      </c>
      <c r="W55" s="236" t="s">
        <v>1041</v>
      </c>
      <c r="X55" s="83">
        <v>6</v>
      </c>
      <c r="Y55" s="83">
        <v>1</v>
      </c>
      <c r="Z55" s="83">
        <v>4</v>
      </c>
      <c r="AA55" s="83"/>
      <c r="AB55" s="83"/>
      <c r="AC55" s="219"/>
      <c r="AD55" s="220">
        <v>5</v>
      </c>
      <c r="AE55" s="170">
        <v>100</v>
      </c>
      <c r="AF55" s="341"/>
      <c r="AG55" s="343" t="s">
        <v>1076</v>
      </c>
      <c r="AH55" s="153">
        <v>100</v>
      </c>
      <c r="AI55" s="201"/>
      <c r="AJ55" s="67"/>
      <c r="AK55" s="153"/>
      <c r="AL55" s="201"/>
      <c r="AM55" s="67"/>
      <c r="AN55" s="153"/>
      <c r="AO55" s="201"/>
      <c r="AP55" s="67"/>
      <c r="AQ55" s="153"/>
      <c r="AR55" s="201"/>
      <c r="AS55" s="67"/>
      <c r="AT55" s="153"/>
      <c r="AU55" s="154"/>
      <c r="AV55" s="206"/>
      <c r="AW55" s="155"/>
    </row>
    <row r="56" spans="1:131" ht="69.95" customHeight="1" x14ac:dyDescent="0.2">
      <c r="A56" s="64">
        <v>104</v>
      </c>
      <c r="B56" s="74" t="s">
        <v>650</v>
      </c>
      <c r="C56" s="64">
        <v>7</v>
      </c>
      <c r="D56" s="64" t="s">
        <v>757</v>
      </c>
      <c r="E56" s="142" t="s">
        <v>1121</v>
      </c>
      <c r="F56" s="84" t="s">
        <v>1122</v>
      </c>
      <c r="G56" s="64" t="s">
        <v>758</v>
      </c>
      <c r="H56" s="64">
        <v>2013</v>
      </c>
      <c r="I56" s="64" t="s">
        <v>759</v>
      </c>
      <c r="J56" s="76">
        <v>57732</v>
      </c>
      <c r="K56" s="82" t="s">
        <v>705</v>
      </c>
      <c r="L56" s="74" t="s">
        <v>760</v>
      </c>
      <c r="M56" s="74" t="s">
        <v>761</v>
      </c>
      <c r="N56" s="74" t="s">
        <v>762</v>
      </c>
      <c r="O56" s="96" t="s">
        <v>763</v>
      </c>
      <c r="P56" s="123" t="s">
        <v>987</v>
      </c>
      <c r="Q56" s="131">
        <f t="shared" si="1"/>
        <v>15.32</v>
      </c>
      <c r="R56" s="133">
        <v>0</v>
      </c>
      <c r="S56" s="131">
        <v>1.18</v>
      </c>
      <c r="T56" s="131">
        <v>14.14</v>
      </c>
      <c r="U56" s="300">
        <f t="shared" si="2"/>
        <v>15.32</v>
      </c>
      <c r="V56" s="218">
        <v>58.75</v>
      </c>
      <c r="W56" s="236" t="s">
        <v>1030</v>
      </c>
      <c r="X56" s="83">
        <v>3</v>
      </c>
      <c r="Y56" s="83">
        <v>12</v>
      </c>
      <c r="Z56" s="83">
        <v>3</v>
      </c>
      <c r="AA56" s="83"/>
      <c r="AB56" s="83"/>
      <c r="AC56" s="219"/>
      <c r="AD56" s="220">
        <v>5</v>
      </c>
      <c r="AE56" s="239">
        <v>53</v>
      </c>
      <c r="AF56" s="64" t="s">
        <v>757</v>
      </c>
      <c r="AG56" s="214" t="s">
        <v>1059</v>
      </c>
      <c r="AH56" s="215">
        <v>10</v>
      </c>
      <c r="AI56" s="216" t="s">
        <v>1087</v>
      </c>
      <c r="AJ56" s="119" t="s">
        <v>1059</v>
      </c>
      <c r="AK56" s="215">
        <v>5</v>
      </c>
      <c r="AL56" s="216"/>
      <c r="AM56" s="119"/>
      <c r="AN56" s="215"/>
      <c r="AO56" s="216"/>
      <c r="AP56" s="119"/>
      <c r="AQ56" s="215"/>
      <c r="AR56" s="185" t="s">
        <v>1112</v>
      </c>
      <c r="AS56" s="64" t="s">
        <v>1115</v>
      </c>
      <c r="AT56" s="159">
        <v>38</v>
      </c>
      <c r="AU56" s="148"/>
      <c r="AV56" s="83"/>
      <c r="AW56" s="149"/>
    </row>
    <row r="57" spans="1:131" ht="69.95" customHeight="1" x14ac:dyDescent="0.2">
      <c r="A57" s="64">
        <v>104</v>
      </c>
      <c r="B57" s="78" t="s">
        <v>650</v>
      </c>
      <c r="C57" s="64">
        <v>7</v>
      </c>
      <c r="D57" s="64" t="s">
        <v>1052</v>
      </c>
      <c r="E57" s="227" t="s">
        <v>1191</v>
      </c>
      <c r="F57" s="84" t="s">
        <v>1176</v>
      </c>
      <c r="G57" s="64" t="s">
        <v>1177</v>
      </c>
      <c r="H57" s="64">
        <v>2019</v>
      </c>
      <c r="I57" s="64" t="s">
        <v>1178</v>
      </c>
      <c r="J57" s="76">
        <v>135377</v>
      </c>
      <c r="K57" s="82" t="s">
        <v>1179</v>
      </c>
      <c r="L57" s="78" t="s">
        <v>1180</v>
      </c>
      <c r="M57" s="78" t="s">
        <v>1181</v>
      </c>
      <c r="N57" s="78" t="s">
        <v>1182</v>
      </c>
      <c r="O57" s="391" t="s">
        <v>1183</v>
      </c>
      <c r="P57" s="123" t="s">
        <v>1174</v>
      </c>
      <c r="Q57" s="131">
        <f t="shared" si="1"/>
        <v>25.53</v>
      </c>
      <c r="R57" s="133">
        <v>15.93</v>
      </c>
      <c r="S57" s="131">
        <v>7</v>
      </c>
      <c r="T57" s="131">
        <v>2.6</v>
      </c>
      <c r="U57" s="300">
        <f t="shared" si="2"/>
        <v>25.53</v>
      </c>
      <c r="V57" s="218">
        <v>0</v>
      </c>
      <c r="W57" s="236" t="s">
        <v>1035</v>
      </c>
      <c r="X57" s="83">
        <v>6</v>
      </c>
      <c r="Y57" s="83">
        <v>1</v>
      </c>
      <c r="Z57" s="83">
        <v>4</v>
      </c>
      <c r="AA57" s="83">
        <v>14</v>
      </c>
      <c r="AB57" s="83">
        <v>72</v>
      </c>
      <c r="AC57" s="219"/>
      <c r="AD57" s="220">
        <v>2</v>
      </c>
      <c r="AE57" s="239">
        <v>95</v>
      </c>
      <c r="AF57" s="199" t="s">
        <v>1052</v>
      </c>
      <c r="AG57" s="147" t="s">
        <v>1184</v>
      </c>
      <c r="AH57" s="189">
        <v>15</v>
      </c>
      <c r="AI57" s="199" t="s">
        <v>839</v>
      </c>
      <c r="AJ57" s="117" t="s">
        <v>1185</v>
      </c>
      <c r="AK57" s="189">
        <v>25</v>
      </c>
      <c r="AL57" s="202" t="s">
        <v>818</v>
      </c>
      <c r="AM57" s="117" t="s">
        <v>1186</v>
      </c>
      <c r="AN57" s="189">
        <v>20</v>
      </c>
      <c r="AO57" s="202" t="s">
        <v>718</v>
      </c>
      <c r="AP57" s="117" t="s">
        <v>1187</v>
      </c>
      <c r="AQ57" s="189">
        <v>20</v>
      </c>
      <c r="AR57" s="185" t="s">
        <v>1188</v>
      </c>
      <c r="AS57" s="64" t="s">
        <v>1189</v>
      </c>
      <c r="AT57" s="159">
        <v>10</v>
      </c>
      <c r="AU57" s="148" t="s">
        <v>660</v>
      </c>
      <c r="AV57" s="83" t="s">
        <v>1190</v>
      </c>
      <c r="AW57" s="149">
        <v>5</v>
      </c>
      <c r="AX57" s="398"/>
      <c r="AY57" s="398"/>
    </row>
    <row r="58" spans="1:131" ht="69.95" customHeight="1" x14ac:dyDescent="0.2">
      <c r="A58" s="65">
        <v>104</v>
      </c>
      <c r="B58" s="74" t="s">
        <v>650</v>
      </c>
      <c r="C58" s="65">
        <v>11</v>
      </c>
      <c r="D58" s="65" t="s">
        <v>691</v>
      </c>
      <c r="E58" s="228" t="s">
        <v>692</v>
      </c>
      <c r="F58" s="77">
        <v>38479</v>
      </c>
      <c r="G58" s="105" t="s">
        <v>693</v>
      </c>
      <c r="H58" s="78">
        <v>2016</v>
      </c>
      <c r="I58" s="80" t="s">
        <v>694</v>
      </c>
      <c r="J58" s="76">
        <v>90201</v>
      </c>
      <c r="K58" s="64" t="s">
        <v>695</v>
      </c>
      <c r="L58" s="65" t="s">
        <v>696</v>
      </c>
      <c r="M58" s="173" t="s">
        <v>697</v>
      </c>
      <c r="N58" s="77" t="s">
        <v>698</v>
      </c>
      <c r="O58" s="77" t="s">
        <v>699</v>
      </c>
      <c r="P58" s="124" t="s">
        <v>979</v>
      </c>
      <c r="Q58" s="131">
        <f t="shared" si="1"/>
        <v>10.61</v>
      </c>
      <c r="R58" s="133">
        <v>10.61</v>
      </c>
      <c r="S58" s="133">
        <v>0</v>
      </c>
      <c r="T58" s="133">
        <v>0</v>
      </c>
      <c r="U58" s="300">
        <f t="shared" si="2"/>
        <v>10.61</v>
      </c>
      <c r="V58" s="218">
        <v>11.67</v>
      </c>
      <c r="W58" s="236" t="s">
        <v>1027</v>
      </c>
      <c r="X58" s="83">
        <v>4</v>
      </c>
      <c r="Y58" s="83">
        <v>5</v>
      </c>
      <c r="Z58" s="83">
        <v>2</v>
      </c>
      <c r="AA58" s="83"/>
      <c r="AB58" s="83"/>
      <c r="AC58" s="219"/>
      <c r="AD58" s="220">
        <v>5</v>
      </c>
      <c r="AE58" s="167">
        <v>50</v>
      </c>
      <c r="AF58" s="340" t="s">
        <v>691</v>
      </c>
      <c r="AG58" s="64" t="s">
        <v>1058</v>
      </c>
      <c r="AH58" s="159">
        <v>50</v>
      </c>
      <c r="AI58" s="190"/>
      <c r="AJ58" s="64"/>
      <c r="AK58" s="191"/>
      <c r="AL58" s="185"/>
      <c r="AM58" s="64"/>
      <c r="AN58" s="159"/>
      <c r="AO58" s="190"/>
      <c r="AP58" s="110"/>
      <c r="AQ58" s="191"/>
      <c r="AR58" s="185"/>
      <c r="AS58" s="64"/>
      <c r="AT58" s="159"/>
      <c r="AU58" s="148"/>
      <c r="AV58" s="83"/>
      <c r="AW58" s="149"/>
    </row>
    <row r="59" spans="1:131" ht="69.95" customHeight="1" x14ac:dyDescent="0.2">
      <c r="A59" s="64">
        <v>104</v>
      </c>
      <c r="B59" s="74" t="s">
        <v>650</v>
      </c>
      <c r="C59" s="64">
        <v>4</v>
      </c>
      <c r="D59" s="64" t="s">
        <v>933</v>
      </c>
      <c r="E59" s="142" t="s">
        <v>934</v>
      </c>
      <c r="F59" s="121">
        <v>23492</v>
      </c>
      <c r="G59" s="64" t="s">
        <v>935</v>
      </c>
      <c r="H59" s="64">
        <v>2006</v>
      </c>
      <c r="I59" s="64" t="s">
        <v>936</v>
      </c>
      <c r="J59" s="76">
        <f>46946+155196</f>
        <v>202142</v>
      </c>
      <c r="K59" s="64" t="s">
        <v>664</v>
      </c>
      <c r="L59" s="64" t="s">
        <v>937</v>
      </c>
      <c r="M59" s="64" t="s">
        <v>938</v>
      </c>
      <c r="N59" s="63" t="s">
        <v>939</v>
      </c>
      <c r="O59" s="63" t="s">
        <v>940</v>
      </c>
      <c r="P59" s="123" t="s">
        <v>1017</v>
      </c>
      <c r="Q59" s="131">
        <f t="shared" si="1"/>
        <v>40.177647058823524</v>
      </c>
      <c r="R59" s="132">
        <v>0</v>
      </c>
      <c r="S59" s="132">
        <v>15</v>
      </c>
      <c r="T59" s="132">
        <v>25.177647058823528</v>
      </c>
      <c r="U59" s="172">
        <f t="shared" si="2"/>
        <v>40.177647058823524</v>
      </c>
      <c r="V59" s="218">
        <v>70</v>
      </c>
      <c r="W59" s="236" t="s">
        <v>1042</v>
      </c>
      <c r="X59" s="83">
        <v>3</v>
      </c>
      <c r="Y59" s="83">
        <v>2</v>
      </c>
      <c r="Z59" s="83">
        <v>3</v>
      </c>
      <c r="AA59" s="83">
        <v>4</v>
      </c>
      <c r="AB59" s="83">
        <v>90</v>
      </c>
      <c r="AC59" s="219"/>
      <c r="AD59" s="220">
        <v>5</v>
      </c>
      <c r="AE59" s="166">
        <v>70</v>
      </c>
      <c r="AF59" s="185" t="s">
        <v>1054</v>
      </c>
      <c r="AG59" s="64" t="s">
        <v>1077</v>
      </c>
      <c r="AH59" s="159">
        <v>40</v>
      </c>
      <c r="AI59" s="185" t="s">
        <v>1094</v>
      </c>
      <c r="AJ59" s="64" t="s">
        <v>1095</v>
      </c>
      <c r="AK59" s="159">
        <v>15</v>
      </c>
      <c r="AL59" s="185" t="s">
        <v>1107</v>
      </c>
      <c r="AM59" s="64" t="s">
        <v>1108</v>
      </c>
      <c r="AN59" s="159">
        <v>15</v>
      </c>
      <c r="AO59" s="185"/>
      <c r="AP59" s="64"/>
      <c r="AQ59" s="159"/>
      <c r="AR59" s="185"/>
      <c r="AS59" s="64"/>
      <c r="AT59" s="159"/>
      <c r="AU59" s="148"/>
      <c r="AV59" s="83"/>
      <c r="AW59" s="149"/>
    </row>
    <row r="60" spans="1:131" ht="69.95" customHeight="1" x14ac:dyDescent="0.2">
      <c r="A60" s="64">
        <v>104</v>
      </c>
      <c r="B60" s="74" t="s">
        <v>650</v>
      </c>
      <c r="C60" s="64">
        <v>4</v>
      </c>
      <c r="D60" s="64" t="s">
        <v>933</v>
      </c>
      <c r="E60" s="142" t="s">
        <v>934</v>
      </c>
      <c r="F60" s="81" t="s">
        <v>941</v>
      </c>
      <c r="G60" s="64" t="s">
        <v>942</v>
      </c>
      <c r="H60" s="64">
        <v>2014</v>
      </c>
      <c r="I60" s="64" t="s">
        <v>943</v>
      </c>
      <c r="J60" s="76">
        <v>282365</v>
      </c>
      <c r="K60" s="79" t="s">
        <v>752</v>
      </c>
      <c r="L60" s="64" t="s">
        <v>944</v>
      </c>
      <c r="M60" s="64" t="s">
        <v>945</v>
      </c>
      <c r="N60" s="64" t="s">
        <v>946</v>
      </c>
      <c r="O60" s="64" t="s">
        <v>947</v>
      </c>
      <c r="P60" s="123" t="s">
        <v>1018</v>
      </c>
      <c r="Q60" s="131">
        <f t="shared" si="1"/>
        <v>110.32</v>
      </c>
      <c r="R60" s="132">
        <v>33.22</v>
      </c>
      <c r="S60" s="132">
        <v>28</v>
      </c>
      <c r="T60" s="132">
        <v>49.1</v>
      </c>
      <c r="U60" s="172">
        <f t="shared" si="2"/>
        <v>110.32</v>
      </c>
      <c r="V60" s="218">
        <v>100</v>
      </c>
      <c r="W60" s="236" t="s">
        <v>1042</v>
      </c>
      <c r="X60" s="83">
        <v>3</v>
      </c>
      <c r="Y60" s="83">
        <v>2</v>
      </c>
      <c r="Z60" s="83">
        <v>3</v>
      </c>
      <c r="AA60" s="83">
        <v>4</v>
      </c>
      <c r="AB60" s="83"/>
      <c r="AC60" s="219"/>
      <c r="AD60" s="220">
        <v>5</v>
      </c>
      <c r="AE60" s="166">
        <v>100</v>
      </c>
      <c r="AF60" s="185" t="s">
        <v>933</v>
      </c>
      <c r="AG60" s="64" t="s">
        <v>1078</v>
      </c>
      <c r="AH60" s="159">
        <v>100</v>
      </c>
      <c r="AI60" s="185"/>
      <c r="AJ60" s="64"/>
      <c r="AK60" s="159"/>
      <c r="AL60" s="185"/>
      <c r="AM60" s="64"/>
      <c r="AN60" s="159"/>
      <c r="AO60" s="185"/>
      <c r="AP60" s="64"/>
      <c r="AQ60" s="159"/>
      <c r="AR60" s="185"/>
      <c r="AS60" s="64"/>
      <c r="AT60" s="159"/>
      <c r="AU60" s="148"/>
      <c r="AV60" s="83"/>
      <c r="AW60" s="149"/>
    </row>
    <row r="61" spans="1:131" ht="69.95" customHeight="1" x14ac:dyDescent="0.2">
      <c r="A61" s="64">
        <v>104</v>
      </c>
      <c r="B61" s="74" t="s">
        <v>650</v>
      </c>
      <c r="C61" s="64">
        <v>13</v>
      </c>
      <c r="D61" s="64" t="s">
        <v>735</v>
      </c>
      <c r="E61" s="142" t="s">
        <v>736</v>
      </c>
      <c r="F61" s="64">
        <v>38473</v>
      </c>
      <c r="G61" s="90" t="s">
        <v>737</v>
      </c>
      <c r="H61" s="64">
        <v>2015</v>
      </c>
      <c r="I61" s="91" t="s">
        <v>738</v>
      </c>
      <c r="J61" s="76">
        <v>22255</v>
      </c>
      <c r="K61" s="82" t="s">
        <v>713</v>
      </c>
      <c r="L61" s="82" t="s">
        <v>739</v>
      </c>
      <c r="M61" s="82" t="s">
        <v>740</v>
      </c>
      <c r="N61" s="63" t="s">
        <v>741</v>
      </c>
      <c r="O61" s="82" t="s">
        <v>742</v>
      </c>
      <c r="P61" s="125" t="s">
        <v>984</v>
      </c>
      <c r="Q61" s="131">
        <f t="shared" si="1"/>
        <v>27.62</v>
      </c>
      <c r="R61" s="133">
        <v>2.62</v>
      </c>
      <c r="S61" s="131">
        <v>25</v>
      </c>
      <c r="T61" s="131">
        <v>0</v>
      </c>
      <c r="U61" s="300">
        <f t="shared" si="2"/>
        <v>27.62</v>
      </c>
      <c r="V61" s="218">
        <v>34.5</v>
      </c>
      <c r="W61" s="236" t="s">
        <v>1029</v>
      </c>
      <c r="X61" s="83">
        <v>3</v>
      </c>
      <c r="Y61" s="83">
        <v>12</v>
      </c>
      <c r="Z61" s="83">
        <v>1</v>
      </c>
      <c r="AA61" s="83">
        <v>4</v>
      </c>
      <c r="AB61" s="83"/>
      <c r="AC61" s="219"/>
      <c r="AD61" s="220">
        <v>5</v>
      </c>
      <c r="AE61" s="239">
        <v>0</v>
      </c>
      <c r="AF61" s="187" t="s">
        <v>1050</v>
      </c>
      <c r="AG61" s="241"/>
      <c r="AH61" s="159">
        <v>0</v>
      </c>
      <c r="AI61" s="192"/>
      <c r="AJ61" s="64"/>
      <c r="AK61" s="159"/>
      <c r="AL61" s="192"/>
      <c r="AM61" s="64"/>
      <c r="AN61" s="159"/>
      <c r="AO61" s="185"/>
      <c r="AP61" s="64"/>
      <c r="AQ61" s="159"/>
      <c r="AR61" s="185"/>
      <c r="AS61" s="64"/>
      <c r="AT61" s="159"/>
      <c r="AU61" s="148"/>
      <c r="AV61" s="83"/>
      <c r="AW61" s="149"/>
    </row>
    <row r="62" spans="1:131" s="332" customFormat="1" ht="69.95" customHeight="1" x14ac:dyDescent="0.2">
      <c r="A62" s="66">
        <v>104</v>
      </c>
      <c r="B62" s="74" t="s">
        <v>650</v>
      </c>
      <c r="C62" s="66">
        <v>11</v>
      </c>
      <c r="D62" s="66" t="s">
        <v>682</v>
      </c>
      <c r="E62" s="230" t="s">
        <v>1120</v>
      </c>
      <c r="F62" s="92">
        <v>21684</v>
      </c>
      <c r="G62" s="93" t="s">
        <v>750</v>
      </c>
      <c r="H62" s="94">
        <v>2012</v>
      </c>
      <c r="I62" s="66" t="s">
        <v>751</v>
      </c>
      <c r="J62" s="102">
        <v>127116</v>
      </c>
      <c r="K62" s="95" t="s">
        <v>752</v>
      </c>
      <c r="L62" s="66" t="s">
        <v>753</v>
      </c>
      <c r="M62" s="66" t="s">
        <v>754</v>
      </c>
      <c r="N62" s="66" t="s">
        <v>755</v>
      </c>
      <c r="O62" s="66" t="s">
        <v>756</v>
      </c>
      <c r="P62" s="126" t="s">
        <v>986</v>
      </c>
      <c r="Q62" s="131">
        <f t="shared" si="1"/>
        <v>17.759999999999998</v>
      </c>
      <c r="R62" s="133">
        <v>0</v>
      </c>
      <c r="S62" s="133">
        <v>11.76</v>
      </c>
      <c r="T62" s="133">
        <v>6</v>
      </c>
      <c r="U62" s="172">
        <f t="shared" si="2"/>
        <v>17.759999999999998</v>
      </c>
      <c r="V62" s="218">
        <v>40</v>
      </c>
      <c r="W62" s="334" t="s">
        <v>1192</v>
      </c>
      <c r="X62" s="205">
        <v>4</v>
      </c>
      <c r="Y62" s="205">
        <v>6</v>
      </c>
      <c r="Z62" s="205">
        <v>3</v>
      </c>
      <c r="AA62" s="205">
        <v>4</v>
      </c>
      <c r="AB62" s="205" t="s">
        <v>1045</v>
      </c>
      <c r="AC62" s="221">
        <v>0</v>
      </c>
      <c r="AD62" s="222">
        <v>5</v>
      </c>
      <c r="AE62" s="169">
        <f>+AH62</f>
        <v>0</v>
      </c>
      <c r="AF62" s="188"/>
      <c r="AG62" s="69"/>
      <c r="AH62" s="156">
        <v>0</v>
      </c>
      <c r="AI62" s="193"/>
      <c r="AJ62" s="68"/>
      <c r="AK62" s="194"/>
      <c r="AL62" s="188"/>
      <c r="AM62" s="69"/>
      <c r="AN62" s="156"/>
      <c r="AO62" s="193"/>
      <c r="AP62" s="68"/>
      <c r="AQ62" s="194"/>
      <c r="AR62" s="188"/>
      <c r="AS62" s="69"/>
      <c r="AT62" s="156"/>
      <c r="AU62" s="151"/>
      <c r="AV62" s="205"/>
      <c r="AW62" s="152"/>
      <c r="AX62" s="304"/>
      <c r="AY62" s="304"/>
      <c r="AZ62" s="304"/>
      <c r="BA62" s="304"/>
      <c r="BB62" s="304"/>
      <c r="BC62" s="304"/>
      <c r="BD62" s="304"/>
      <c r="BE62" s="304"/>
      <c r="BF62" s="304"/>
      <c r="BG62" s="304"/>
      <c r="BH62" s="304"/>
      <c r="BI62" s="304"/>
      <c r="BJ62" s="304"/>
      <c r="BK62" s="304"/>
      <c r="BL62" s="304"/>
      <c r="BM62" s="304"/>
      <c r="BN62" s="304"/>
      <c r="BO62" s="304"/>
      <c r="BP62" s="304"/>
      <c r="BQ62" s="304"/>
      <c r="BR62" s="304"/>
      <c r="BS62" s="304"/>
      <c r="BT62" s="304"/>
      <c r="BU62" s="304"/>
      <c r="BV62" s="304"/>
      <c r="BW62" s="304"/>
      <c r="BX62" s="304"/>
      <c r="BY62" s="304"/>
      <c r="BZ62" s="304"/>
      <c r="CA62" s="304"/>
      <c r="CB62" s="304"/>
      <c r="CC62" s="304"/>
      <c r="CD62" s="304"/>
      <c r="CE62" s="304"/>
      <c r="CF62" s="304"/>
      <c r="CG62" s="304"/>
      <c r="CH62" s="304"/>
      <c r="CI62" s="304"/>
      <c r="CJ62" s="304"/>
      <c r="CK62" s="304"/>
      <c r="CL62" s="304"/>
      <c r="CM62" s="304"/>
      <c r="CN62" s="304"/>
      <c r="CO62" s="304"/>
      <c r="CP62" s="304"/>
      <c r="CQ62" s="304"/>
      <c r="CR62" s="304"/>
      <c r="CS62" s="304"/>
      <c r="CT62" s="304"/>
      <c r="CU62" s="304"/>
      <c r="CV62" s="304"/>
      <c r="CW62" s="304"/>
      <c r="CX62" s="304"/>
      <c r="CY62" s="304"/>
      <c r="CZ62" s="304"/>
      <c r="DA62" s="304"/>
      <c r="DB62" s="304"/>
      <c r="DC62" s="304"/>
      <c r="DD62" s="304"/>
      <c r="DE62" s="304"/>
      <c r="DF62" s="304"/>
      <c r="DG62" s="304"/>
      <c r="DH62" s="304"/>
      <c r="DI62" s="304"/>
      <c r="DJ62" s="304"/>
      <c r="DK62" s="304"/>
      <c r="DL62" s="304"/>
      <c r="DM62" s="304"/>
      <c r="DN62" s="304"/>
      <c r="DO62" s="304"/>
      <c r="DP62" s="304"/>
      <c r="DQ62" s="304"/>
      <c r="DR62" s="304"/>
      <c r="DS62" s="304"/>
      <c r="DT62" s="304"/>
      <c r="DU62" s="304"/>
      <c r="DV62" s="304"/>
      <c r="DW62" s="304"/>
      <c r="DX62" s="304"/>
      <c r="DY62" s="304"/>
      <c r="DZ62" s="304"/>
      <c r="EA62" s="304"/>
    </row>
    <row r="63" spans="1:131" ht="69.95" customHeight="1" x14ac:dyDescent="0.2">
      <c r="A63" s="63">
        <v>104</v>
      </c>
      <c r="B63" s="74" t="s">
        <v>650</v>
      </c>
      <c r="C63" s="63">
        <v>9</v>
      </c>
      <c r="D63" s="63" t="s">
        <v>827</v>
      </c>
      <c r="E63" s="227" t="s">
        <v>948</v>
      </c>
      <c r="F63" s="92">
        <v>14120</v>
      </c>
      <c r="G63" s="64" t="s">
        <v>949</v>
      </c>
      <c r="H63" s="64">
        <v>2008</v>
      </c>
      <c r="I63" s="75" t="s">
        <v>950</v>
      </c>
      <c r="J63" s="76">
        <v>322741</v>
      </c>
      <c r="K63" s="109" t="s">
        <v>655</v>
      </c>
      <c r="L63" s="75" t="s">
        <v>951</v>
      </c>
      <c r="M63" s="64" t="s">
        <v>952</v>
      </c>
      <c r="N63" s="64" t="s">
        <v>953</v>
      </c>
      <c r="O63" s="64" t="s">
        <v>954</v>
      </c>
      <c r="P63" s="123" t="s">
        <v>1019</v>
      </c>
      <c r="Q63" s="131">
        <f t="shared" si="1"/>
        <v>46.760000000000005</v>
      </c>
      <c r="R63" s="132">
        <v>2.76</v>
      </c>
      <c r="S63" s="132">
        <v>3.72</v>
      </c>
      <c r="T63" s="132">
        <v>40.28</v>
      </c>
      <c r="U63" s="172">
        <f t="shared" si="2"/>
        <v>46.760000000000005</v>
      </c>
      <c r="V63" s="218">
        <v>95</v>
      </c>
      <c r="W63" s="236" t="s">
        <v>1043</v>
      </c>
      <c r="X63" s="83">
        <v>3</v>
      </c>
      <c r="Y63" s="83">
        <v>8</v>
      </c>
      <c r="Z63" s="83">
        <v>1</v>
      </c>
      <c r="AA63" s="83">
        <v>4</v>
      </c>
      <c r="AB63" s="83">
        <v>82</v>
      </c>
      <c r="AC63" s="219">
        <v>0</v>
      </c>
      <c r="AD63" s="220">
        <v>5</v>
      </c>
      <c r="AE63" s="166">
        <v>80</v>
      </c>
      <c r="AF63" s="185" t="s">
        <v>827</v>
      </c>
      <c r="AG63" s="64" t="s">
        <v>1079</v>
      </c>
      <c r="AH63" s="159">
        <v>40</v>
      </c>
      <c r="AI63" s="185" t="s">
        <v>651</v>
      </c>
      <c r="AJ63" s="64" t="s">
        <v>1096</v>
      </c>
      <c r="AK63" s="159">
        <v>40</v>
      </c>
      <c r="AL63" s="185"/>
      <c r="AM63" s="64"/>
      <c r="AN63" s="159"/>
      <c r="AO63" s="279"/>
      <c r="AP63" s="64"/>
      <c r="AQ63" s="159"/>
      <c r="AR63" s="185"/>
      <c r="AS63" s="64"/>
      <c r="AT63" s="159"/>
      <c r="AU63" s="148"/>
      <c r="AV63" s="83"/>
      <c r="AW63" s="149"/>
    </row>
    <row r="64" spans="1:131" ht="69.95" customHeight="1" x14ac:dyDescent="0.2">
      <c r="A64" s="72">
        <v>104</v>
      </c>
      <c r="B64" s="74" t="s">
        <v>650</v>
      </c>
      <c r="C64" s="72">
        <v>9</v>
      </c>
      <c r="D64" s="72" t="s">
        <v>827</v>
      </c>
      <c r="E64" s="227" t="s">
        <v>948</v>
      </c>
      <c r="F64" s="92">
        <v>14120</v>
      </c>
      <c r="G64" s="92" t="s">
        <v>955</v>
      </c>
      <c r="H64" s="69">
        <v>2011</v>
      </c>
      <c r="I64" s="92" t="s">
        <v>956</v>
      </c>
      <c r="J64" s="122">
        <v>145273</v>
      </c>
      <c r="K64" s="79" t="s">
        <v>752</v>
      </c>
      <c r="L64" s="107" t="s">
        <v>831</v>
      </c>
      <c r="M64" s="92" t="s">
        <v>832</v>
      </c>
      <c r="N64" s="92" t="s">
        <v>957</v>
      </c>
      <c r="O64" s="92" t="s">
        <v>958</v>
      </c>
      <c r="P64" s="124" t="s">
        <v>1020</v>
      </c>
      <c r="Q64" s="131">
        <f t="shared" si="1"/>
        <v>48</v>
      </c>
      <c r="R64" s="132">
        <v>0</v>
      </c>
      <c r="S64" s="134">
        <v>5.5</v>
      </c>
      <c r="T64" s="134">
        <v>42.5</v>
      </c>
      <c r="U64" s="172">
        <f t="shared" si="2"/>
        <v>48</v>
      </c>
      <c r="V64" s="218">
        <v>97.5</v>
      </c>
      <c r="W64" s="236" t="s">
        <v>1043</v>
      </c>
      <c r="X64" s="83">
        <v>3</v>
      </c>
      <c r="Y64" s="83">
        <v>7</v>
      </c>
      <c r="Z64" s="83">
        <v>2</v>
      </c>
      <c r="AA64" s="83">
        <v>4</v>
      </c>
      <c r="AB64" s="83" t="s">
        <v>1045</v>
      </c>
      <c r="AC64" s="219">
        <v>0</v>
      </c>
      <c r="AD64" s="220">
        <v>5</v>
      </c>
      <c r="AE64" s="166">
        <v>10</v>
      </c>
      <c r="AF64" s="185" t="s">
        <v>827</v>
      </c>
      <c r="AG64" s="64" t="s">
        <v>1079</v>
      </c>
      <c r="AH64" s="159">
        <v>10</v>
      </c>
      <c r="AI64" s="190"/>
      <c r="AJ64" s="110"/>
      <c r="AK64" s="191"/>
      <c r="AL64" s="185"/>
      <c r="AM64" s="64"/>
      <c r="AN64" s="159"/>
      <c r="AO64" s="190"/>
      <c r="AP64" s="110"/>
      <c r="AQ64" s="191"/>
      <c r="AR64" s="185"/>
      <c r="AS64" s="64"/>
      <c r="AT64" s="159"/>
      <c r="AU64" s="148"/>
      <c r="AV64" s="83"/>
      <c r="AW64" s="149"/>
    </row>
    <row r="65" spans="1:131" s="304" customFormat="1" ht="69.95" customHeight="1" thickBot="1" x14ac:dyDescent="0.25">
      <c r="A65" s="64">
        <v>104</v>
      </c>
      <c r="B65" s="78" t="s">
        <v>650</v>
      </c>
      <c r="C65" s="64">
        <v>7</v>
      </c>
      <c r="D65" s="390" t="s">
        <v>827</v>
      </c>
      <c r="E65" s="227" t="s">
        <v>948</v>
      </c>
      <c r="F65" s="69">
        <v>14120</v>
      </c>
      <c r="G65" s="64" t="s">
        <v>1170</v>
      </c>
      <c r="H65" s="64">
        <v>2019</v>
      </c>
      <c r="I65" s="64" t="s">
        <v>1171</v>
      </c>
      <c r="J65" s="76">
        <v>94196</v>
      </c>
      <c r="K65" s="82" t="s">
        <v>1206</v>
      </c>
      <c r="L65" s="78" t="s">
        <v>831</v>
      </c>
      <c r="M65" s="78" t="s">
        <v>832</v>
      </c>
      <c r="N65" s="78" t="s">
        <v>1172</v>
      </c>
      <c r="O65" s="391" t="s">
        <v>1173</v>
      </c>
      <c r="P65" s="123" t="s">
        <v>1174</v>
      </c>
      <c r="Q65" s="131">
        <f t="shared" si="1"/>
        <v>59.08</v>
      </c>
      <c r="R65" s="133">
        <v>11.08</v>
      </c>
      <c r="S65" s="131">
        <v>5.5</v>
      </c>
      <c r="T65" s="131">
        <v>42.5</v>
      </c>
      <c r="U65" s="172">
        <f t="shared" si="2"/>
        <v>59.08</v>
      </c>
      <c r="V65" s="218" t="s">
        <v>1175</v>
      </c>
      <c r="W65" s="236" t="s">
        <v>1043</v>
      </c>
      <c r="X65" s="83">
        <v>3</v>
      </c>
      <c r="Y65" s="83">
        <v>7</v>
      </c>
      <c r="Z65" s="83">
        <v>2</v>
      </c>
      <c r="AA65" s="83">
        <v>4</v>
      </c>
      <c r="AB65" s="83">
        <v>192</v>
      </c>
      <c r="AC65" s="219">
        <v>0</v>
      </c>
      <c r="AD65" s="220">
        <v>5</v>
      </c>
      <c r="AE65" s="166">
        <v>0</v>
      </c>
      <c r="AF65" s="392" t="s">
        <v>827</v>
      </c>
      <c r="AG65" s="393" t="s">
        <v>1079</v>
      </c>
      <c r="AH65" s="394">
        <v>0</v>
      </c>
      <c r="AI65" s="392"/>
      <c r="AJ65" s="393"/>
      <c r="AK65" s="394"/>
      <c r="AL65" s="392"/>
      <c r="AM65" s="393"/>
      <c r="AN65" s="394"/>
      <c r="AO65" s="392"/>
      <c r="AP65" s="393"/>
      <c r="AQ65" s="394"/>
      <c r="AR65" s="392"/>
      <c r="AS65" s="393"/>
      <c r="AT65" s="394"/>
      <c r="AU65" s="395"/>
      <c r="AV65" s="396"/>
      <c r="AW65" s="397"/>
    </row>
    <row r="66" spans="1:131" s="325" customFormat="1" ht="68.25" customHeight="1" x14ac:dyDescent="0.2">
      <c r="A66" s="63">
        <v>104</v>
      </c>
      <c r="B66" s="74" t="s">
        <v>650</v>
      </c>
      <c r="C66" s="63">
        <v>7</v>
      </c>
      <c r="D66" s="63" t="s">
        <v>757</v>
      </c>
      <c r="E66" s="142" t="s">
        <v>959</v>
      </c>
      <c r="F66" s="64">
        <v>12318</v>
      </c>
      <c r="G66" s="64" t="s">
        <v>960</v>
      </c>
      <c r="H66" s="64">
        <v>2007</v>
      </c>
      <c r="I66" s="64" t="s">
        <v>961</v>
      </c>
      <c r="J66" s="76">
        <v>158134</v>
      </c>
      <c r="K66" s="109" t="s">
        <v>655</v>
      </c>
      <c r="L66" s="75" t="s">
        <v>962</v>
      </c>
      <c r="M66" s="64" t="s">
        <v>963</v>
      </c>
      <c r="N66" s="64" t="s">
        <v>964</v>
      </c>
      <c r="O66" s="64" t="s">
        <v>965</v>
      </c>
      <c r="P66" s="123" t="s">
        <v>1021</v>
      </c>
      <c r="Q66" s="131">
        <f t="shared" si="1"/>
        <v>34.192941176470569</v>
      </c>
      <c r="R66" s="132">
        <v>0</v>
      </c>
      <c r="S66" s="132">
        <v>5.882352941176471</v>
      </c>
      <c r="T66" s="132">
        <v>28.310588235294102</v>
      </c>
      <c r="U66" s="172">
        <f t="shared" si="2"/>
        <v>34.192941176470569</v>
      </c>
      <c r="V66" s="218">
        <v>100</v>
      </c>
      <c r="W66" s="236" t="s">
        <v>1044</v>
      </c>
      <c r="X66" s="83">
        <v>4</v>
      </c>
      <c r="Y66" s="83">
        <v>4</v>
      </c>
      <c r="Z66" s="83">
        <v>1</v>
      </c>
      <c r="AA66" s="83">
        <v>4</v>
      </c>
      <c r="AB66" s="83">
        <v>86</v>
      </c>
      <c r="AC66" s="219">
        <v>15.5</v>
      </c>
      <c r="AD66" s="220">
        <v>5</v>
      </c>
      <c r="AE66" s="166">
        <v>100</v>
      </c>
      <c r="AF66" s="185" t="s">
        <v>1055</v>
      </c>
      <c r="AG66" s="64" t="s">
        <v>1080</v>
      </c>
      <c r="AH66" s="159">
        <v>50</v>
      </c>
      <c r="AI66" s="185" t="s">
        <v>1097</v>
      </c>
      <c r="AJ66" s="64" t="s">
        <v>1098</v>
      </c>
      <c r="AK66" s="159">
        <v>50</v>
      </c>
      <c r="AL66" s="185" t="s">
        <v>1150</v>
      </c>
      <c r="AM66" s="64" t="s">
        <v>1059</v>
      </c>
      <c r="AN66" s="159">
        <v>0</v>
      </c>
      <c r="AO66" s="349" t="s">
        <v>1151</v>
      </c>
      <c r="AP66" s="64" t="s">
        <v>1059</v>
      </c>
      <c r="AQ66" s="159">
        <v>0</v>
      </c>
      <c r="AR66" s="185" t="s">
        <v>1152</v>
      </c>
      <c r="AS66" s="64" t="s">
        <v>1153</v>
      </c>
      <c r="AT66" s="159">
        <v>0</v>
      </c>
      <c r="AU66" s="148"/>
      <c r="AV66" s="83"/>
      <c r="AW66" s="149"/>
      <c r="AX66" s="304"/>
      <c r="AY66" s="304"/>
      <c r="AZ66" s="400"/>
      <c r="BA66" s="400"/>
      <c r="BB66" s="400"/>
      <c r="BC66" s="400"/>
      <c r="BD66" s="400"/>
      <c r="BE66" s="400"/>
      <c r="BF66" s="400"/>
      <c r="BG66" s="400"/>
      <c r="BH66" s="400"/>
      <c r="BI66" s="400"/>
      <c r="BJ66" s="400"/>
      <c r="BK66" s="400"/>
      <c r="BL66" s="400"/>
      <c r="BM66" s="400"/>
      <c r="BN66" s="400"/>
      <c r="BO66" s="400"/>
      <c r="BP66" s="400"/>
      <c r="BQ66" s="400"/>
      <c r="BR66" s="400"/>
      <c r="BS66" s="400"/>
      <c r="BT66" s="400"/>
      <c r="BU66" s="400"/>
      <c r="BV66" s="400"/>
      <c r="BW66" s="400"/>
      <c r="BX66" s="400"/>
      <c r="BY66" s="400"/>
      <c r="BZ66" s="400"/>
      <c r="CA66" s="400"/>
      <c r="CB66" s="400"/>
      <c r="CC66" s="400"/>
      <c r="CD66" s="400"/>
      <c r="CE66" s="400"/>
      <c r="CF66" s="400"/>
      <c r="CG66" s="400"/>
      <c r="CH66" s="400"/>
      <c r="CI66" s="400"/>
      <c r="CJ66" s="400"/>
      <c r="CK66" s="400"/>
      <c r="CL66" s="400"/>
      <c r="CM66" s="400"/>
      <c r="CN66" s="400"/>
      <c r="CO66" s="400"/>
      <c r="CP66" s="400"/>
      <c r="CQ66" s="400"/>
      <c r="CR66" s="400"/>
      <c r="CS66" s="400"/>
      <c r="CT66" s="400"/>
      <c r="CU66" s="400"/>
      <c r="CV66" s="400"/>
      <c r="CW66" s="400"/>
      <c r="CX66" s="400"/>
      <c r="CY66" s="400"/>
      <c r="CZ66" s="400"/>
      <c r="DA66" s="400"/>
      <c r="DB66" s="400"/>
      <c r="DC66" s="400"/>
      <c r="DD66" s="400"/>
      <c r="DE66" s="400"/>
      <c r="DF66" s="400"/>
      <c r="DG66" s="400"/>
      <c r="DH66" s="400"/>
      <c r="DI66" s="400"/>
      <c r="DJ66" s="400"/>
      <c r="DK66" s="400"/>
      <c r="DL66" s="400"/>
      <c r="DM66" s="400"/>
      <c r="DN66" s="400"/>
      <c r="DO66" s="400"/>
      <c r="DP66" s="400"/>
      <c r="DQ66" s="400"/>
      <c r="DR66" s="400"/>
      <c r="DS66" s="400"/>
      <c r="DT66" s="400"/>
      <c r="DU66" s="400"/>
      <c r="DV66" s="400"/>
      <c r="DW66" s="400"/>
      <c r="DX66" s="400"/>
      <c r="DY66" s="400"/>
      <c r="DZ66" s="400"/>
      <c r="EA66" s="400"/>
    </row>
    <row r="67" spans="1:131" s="325" customFormat="1" ht="69.95" customHeight="1" x14ac:dyDescent="0.2">
      <c r="A67" s="64">
        <v>104</v>
      </c>
      <c r="B67" s="74" t="s">
        <v>650</v>
      </c>
      <c r="C67" s="64">
        <v>7</v>
      </c>
      <c r="D67" s="64" t="s">
        <v>757</v>
      </c>
      <c r="E67" s="142" t="s">
        <v>959</v>
      </c>
      <c r="F67" s="64">
        <v>12318</v>
      </c>
      <c r="G67" s="64" t="s">
        <v>966</v>
      </c>
      <c r="H67" s="64">
        <v>2010</v>
      </c>
      <c r="I67" s="64" t="s">
        <v>967</v>
      </c>
      <c r="J67" s="76">
        <v>126046</v>
      </c>
      <c r="K67" s="64" t="s">
        <v>677</v>
      </c>
      <c r="L67" s="64" t="s">
        <v>962</v>
      </c>
      <c r="M67" s="64" t="s">
        <v>963</v>
      </c>
      <c r="N67" s="64" t="s">
        <v>968</v>
      </c>
      <c r="O67" s="64" t="s">
        <v>969</v>
      </c>
      <c r="P67" s="123" t="s">
        <v>1022</v>
      </c>
      <c r="Q67" s="131">
        <f t="shared" si="1"/>
        <v>34.192352941176466</v>
      </c>
      <c r="R67" s="132">
        <v>0</v>
      </c>
      <c r="S67" s="132">
        <v>5.882352941176471</v>
      </c>
      <c r="T67" s="132">
        <v>28.31</v>
      </c>
      <c r="U67" s="172">
        <f t="shared" si="2"/>
        <v>34.192352941176466</v>
      </c>
      <c r="V67" s="218">
        <v>93.33</v>
      </c>
      <c r="W67" s="236" t="s">
        <v>1044</v>
      </c>
      <c r="X67" s="83">
        <v>3</v>
      </c>
      <c r="Y67" s="83">
        <v>11</v>
      </c>
      <c r="Z67" s="83">
        <v>5</v>
      </c>
      <c r="AA67" s="83">
        <v>4</v>
      </c>
      <c r="AB67" s="83">
        <v>100</v>
      </c>
      <c r="AC67" s="219">
        <v>15.5</v>
      </c>
      <c r="AD67" s="220">
        <v>5</v>
      </c>
      <c r="AE67" s="166">
        <v>60</v>
      </c>
      <c r="AF67" s="185" t="s">
        <v>757</v>
      </c>
      <c r="AG67" s="64" t="s">
        <v>1080</v>
      </c>
      <c r="AH67" s="159">
        <v>38</v>
      </c>
      <c r="AI67" s="185" t="s">
        <v>1097</v>
      </c>
      <c r="AJ67" s="64" t="s">
        <v>1098</v>
      </c>
      <c r="AK67" s="159">
        <v>22</v>
      </c>
      <c r="AL67" s="185"/>
      <c r="AM67" s="64"/>
      <c r="AN67" s="159"/>
      <c r="AO67" s="185"/>
      <c r="AP67" s="64"/>
      <c r="AQ67" s="159"/>
      <c r="AR67" s="185"/>
      <c r="AS67" s="64"/>
      <c r="AT67" s="159"/>
      <c r="AU67" s="148"/>
      <c r="AV67" s="83"/>
      <c r="AW67" s="149"/>
      <c r="AX67" s="304"/>
      <c r="AY67" s="304"/>
      <c r="AZ67" s="400"/>
      <c r="BA67" s="400"/>
      <c r="BB67" s="400"/>
      <c r="BC67" s="400"/>
      <c r="BD67" s="400"/>
      <c r="BE67" s="400"/>
      <c r="BF67" s="400"/>
      <c r="BG67" s="400"/>
      <c r="BH67" s="400"/>
      <c r="BI67" s="400"/>
      <c r="BJ67" s="400"/>
      <c r="BK67" s="400"/>
      <c r="BL67" s="400"/>
      <c r="BM67" s="400"/>
      <c r="BN67" s="400"/>
      <c r="BO67" s="400"/>
      <c r="BP67" s="400"/>
      <c r="BQ67" s="400"/>
      <c r="BR67" s="400"/>
      <c r="BS67" s="400"/>
      <c r="BT67" s="400"/>
      <c r="BU67" s="400"/>
      <c r="BV67" s="400"/>
      <c r="BW67" s="400"/>
      <c r="BX67" s="400"/>
      <c r="BY67" s="400"/>
      <c r="BZ67" s="400"/>
      <c r="CA67" s="400"/>
      <c r="CB67" s="400"/>
      <c r="CC67" s="400"/>
      <c r="CD67" s="400"/>
      <c r="CE67" s="400"/>
      <c r="CF67" s="400"/>
      <c r="CG67" s="400"/>
      <c r="CH67" s="400"/>
      <c r="CI67" s="400"/>
      <c r="CJ67" s="400"/>
      <c r="CK67" s="400"/>
      <c r="CL67" s="400"/>
      <c r="CM67" s="400"/>
      <c r="CN67" s="400"/>
      <c r="CO67" s="400"/>
      <c r="CP67" s="400"/>
      <c r="CQ67" s="400"/>
      <c r="CR67" s="400"/>
      <c r="CS67" s="400"/>
      <c r="CT67" s="400"/>
      <c r="CU67" s="400"/>
      <c r="CV67" s="400"/>
      <c r="CW67" s="400"/>
      <c r="CX67" s="400"/>
      <c r="CY67" s="400"/>
      <c r="CZ67" s="400"/>
      <c r="DA67" s="400"/>
      <c r="DB67" s="400"/>
      <c r="DC67" s="400"/>
      <c r="DD67" s="400"/>
      <c r="DE67" s="400"/>
      <c r="DF67" s="400"/>
      <c r="DG67" s="400"/>
      <c r="DH67" s="400"/>
      <c r="DI67" s="400"/>
      <c r="DJ67" s="400"/>
      <c r="DK67" s="400"/>
      <c r="DL67" s="400"/>
      <c r="DM67" s="400"/>
      <c r="DN67" s="400"/>
      <c r="DO67" s="400"/>
      <c r="DP67" s="400"/>
      <c r="DQ67" s="400"/>
      <c r="DR67" s="400"/>
      <c r="DS67" s="400"/>
      <c r="DT67" s="400"/>
      <c r="DU67" s="400"/>
      <c r="DV67" s="400"/>
      <c r="DW67" s="400"/>
      <c r="DX67" s="400"/>
      <c r="DY67" s="400"/>
      <c r="DZ67" s="400"/>
      <c r="EA67" s="400"/>
    </row>
    <row r="68" spans="1:131" s="325" customFormat="1" ht="114.75" customHeight="1" x14ac:dyDescent="0.2">
      <c r="A68" s="73">
        <v>104</v>
      </c>
      <c r="B68" s="74" t="s">
        <v>650</v>
      </c>
      <c r="C68" s="73">
        <v>7</v>
      </c>
      <c r="D68" s="73" t="s">
        <v>757</v>
      </c>
      <c r="E68" s="142" t="s">
        <v>959</v>
      </c>
      <c r="F68" s="77">
        <v>12318</v>
      </c>
      <c r="G68" s="77" t="s">
        <v>970</v>
      </c>
      <c r="H68" s="64">
        <v>2010</v>
      </c>
      <c r="I68" s="77" t="s">
        <v>971</v>
      </c>
      <c r="J68" s="87">
        <v>121638</v>
      </c>
      <c r="K68" s="79" t="s">
        <v>752</v>
      </c>
      <c r="L68" s="89" t="s">
        <v>962</v>
      </c>
      <c r="M68" s="77" t="s">
        <v>963</v>
      </c>
      <c r="N68" s="77" t="s">
        <v>972</v>
      </c>
      <c r="O68" s="77" t="s">
        <v>973</v>
      </c>
      <c r="P68" s="124" t="s">
        <v>1023</v>
      </c>
      <c r="Q68" s="131">
        <f t="shared" si="1"/>
        <v>34.192352941176466</v>
      </c>
      <c r="R68" s="132">
        <v>0</v>
      </c>
      <c r="S68" s="132">
        <v>5.882352941176471</v>
      </c>
      <c r="T68" s="134">
        <v>28.31</v>
      </c>
      <c r="U68" s="172">
        <f t="shared" si="2"/>
        <v>34.192352941176466</v>
      </c>
      <c r="V68" s="218">
        <v>100</v>
      </c>
      <c r="W68" s="236" t="s">
        <v>1044</v>
      </c>
      <c r="X68" s="83">
        <v>4</v>
      </c>
      <c r="Y68" s="83">
        <v>4</v>
      </c>
      <c r="Z68" s="83">
        <v>1</v>
      </c>
      <c r="AA68" s="83">
        <v>4</v>
      </c>
      <c r="AB68" s="83"/>
      <c r="AC68" s="219">
        <v>15.5</v>
      </c>
      <c r="AD68" s="220">
        <v>5</v>
      </c>
      <c r="AE68" s="166">
        <v>100</v>
      </c>
      <c r="AF68" s="185" t="s">
        <v>757</v>
      </c>
      <c r="AG68" s="64" t="s">
        <v>1080</v>
      </c>
      <c r="AH68" s="159">
        <v>50</v>
      </c>
      <c r="AI68" s="185" t="s">
        <v>1097</v>
      </c>
      <c r="AJ68" s="64" t="s">
        <v>1098</v>
      </c>
      <c r="AK68" s="159">
        <v>50</v>
      </c>
      <c r="AL68" s="185" t="s">
        <v>1150</v>
      </c>
      <c r="AM68" s="64" t="s">
        <v>1059</v>
      </c>
      <c r="AN68" s="159">
        <v>0</v>
      </c>
      <c r="AO68" s="190"/>
      <c r="AP68" s="110"/>
      <c r="AQ68" s="191"/>
      <c r="AR68" s="185"/>
      <c r="AS68" s="64"/>
      <c r="AT68" s="159"/>
      <c r="AU68" s="148"/>
      <c r="AV68" s="83"/>
      <c r="AW68" s="149"/>
      <c r="AX68" s="304"/>
      <c r="AY68" s="304"/>
      <c r="AZ68" s="400"/>
      <c r="BA68" s="400"/>
      <c r="BB68" s="400"/>
      <c r="BC68" s="400"/>
      <c r="BD68" s="400"/>
      <c r="BE68" s="400"/>
      <c r="BF68" s="400"/>
      <c r="BG68" s="400"/>
      <c r="BH68" s="400"/>
      <c r="BI68" s="400"/>
      <c r="BJ68" s="400"/>
      <c r="BK68" s="400"/>
      <c r="BL68" s="400"/>
      <c r="BM68" s="400"/>
      <c r="BN68" s="400"/>
      <c r="BO68" s="400"/>
      <c r="BP68" s="400"/>
      <c r="BQ68" s="400"/>
      <c r="BR68" s="400"/>
      <c r="BS68" s="400"/>
      <c r="BT68" s="400"/>
      <c r="BU68" s="400"/>
      <c r="BV68" s="400"/>
      <c r="BW68" s="400"/>
      <c r="BX68" s="400"/>
      <c r="BY68" s="400"/>
      <c r="BZ68" s="400"/>
      <c r="CA68" s="400"/>
      <c r="CB68" s="400"/>
      <c r="CC68" s="400"/>
      <c r="CD68" s="400"/>
      <c r="CE68" s="400"/>
      <c r="CF68" s="400"/>
      <c r="CG68" s="400"/>
      <c r="CH68" s="400"/>
      <c r="CI68" s="400"/>
      <c r="CJ68" s="400"/>
      <c r="CK68" s="400"/>
      <c r="CL68" s="400"/>
      <c r="CM68" s="400"/>
      <c r="CN68" s="400"/>
      <c r="CO68" s="400"/>
      <c r="CP68" s="400"/>
      <c r="CQ68" s="400"/>
      <c r="CR68" s="400"/>
      <c r="CS68" s="400"/>
      <c r="CT68" s="400"/>
      <c r="CU68" s="400"/>
      <c r="CV68" s="400"/>
      <c r="CW68" s="400"/>
      <c r="CX68" s="400"/>
      <c r="CY68" s="400"/>
      <c r="CZ68" s="400"/>
      <c r="DA68" s="400"/>
      <c r="DB68" s="400"/>
      <c r="DC68" s="400"/>
      <c r="DD68" s="400"/>
      <c r="DE68" s="400"/>
      <c r="DF68" s="400"/>
      <c r="DG68" s="400"/>
      <c r="DH68" s="400"/>
      <c r="DI68" s="400"/>
      <c r="DJ68" s="400"/>
      <c r="DK68" s="400"/>
      <c r="DL68" s="400"/>
      <c r="DM68" s="400"/>
      <c r="DN68" s="400"/>
      <c r="DO68" s="400"/>
      <c r="DP68" s="400"/>
      <c r="DQ68" s="400"/>
      <c r="DR68" s="400"/>
      <c r="DS68" s="400"/>
      <c r="DT68" s="400"/>
      <c r="DU68" s="400"/>
      <c r="DV68" s="400"/>
      <c r="DW68" s="400"/>
      <c r="DX68" s="400"/>
      <c r="DY68" s="400"/>
      <c r="DZ68" s="400"/>
      <c r="EA68" s="400"/>
    </row>
    <row r="69" spans="1:131" ht="69.95" customHeight="1" x14ac:dyDescent="0.2">
      <c r="A69" s="275"/>
      <c r="B69" s="276"/>
      <c r="C69" s="292"/>
      <c r="D69" s="292"/>
      <c r="E69" s="277"/>
      <c r="F69" s="279"/>
      <c r="G69" s="279"/>
      <c r="H69" s="279"/>
      <c r="I69" s="279"/>
      <c r="J69" s="280"/>
      <c r="K69" s="281"/>
      <c r="L69" s="282"/>
      <c r="M69" s="278"/>
      <c r="N69" s="278"/>
      <c r="O69" s="278"/>
      <c r="P69" s="283"/>
      <c r="Q69" s="284"/>
      <c r="R69" s="284"/>
      <c r="S69" s="284"/>
      <c r="T69" s="285"/>
      <c r="U69" s="298"/>
      <c r="V69" s="226"/>
      <c r="W69" s="286"/>
      <c r="X69" s="287"/>
      <c r="Y69" s="287"/>
      <c r="Z69" s="287"/>
      <c r="AA69" s="287"/>
      <c r="AB69" s="287"/>
      <c r="AC69" s="288"/>
      <c r="AD69" s="288"/>
      <c r="AE69" s="277"/>
      <c r="AF69" s="279"/>
      <c r="AG69" s="279"/>
      <c r="AH69" s="279"/>
      <c r="AI69" s="279"/>
      <c r="AJ69" s="279"/>
      <c r="AK69" s="279"/>
      <c r="AL69" s="279"/>
      <c r="AM69" s="279"/>
      <c r="AN69" s="279"/>
      <c r="AO69" s="289"/>
      <c r="AP69" s="289"/>
      <c r="AQ69" s="289"/>
      <c r="AR69" s="279"/>
      <c r="AS69" s="279"/>
      <c r="AT69" s="279"/>
      <c r="AU69" s="287"/>
      <c r="AV69" s="287"/>
      <c r="AW69" s="287"/>
    </row>
    <row r="70" spans="1:131" x14ac:dyDescent="0.2">
      <c r="A70" s="160"/>
      <c r="B70" s="160"/>
      <c r="C70" s="163"/>
      <c r="D70" s="293"/>
      <c r="E70" s="290"/>
      <c r="F70" s="163"/>
      <c r="G70" s="163"/>
      <c r="H70" s="163"/>
      <c r="I70" s="163"/>
      <c r="J70" s="163"/>
      <c r="K70" s="163"/>
      <c r="L70" s="161"/>
      <c r="M70" s="161"/>
      <c r="N70" s="161"/>
      <c r="O70" s="161"/>
      <c r="P70" s="161"/>
      <c r="Q70" s="161"/>
      <c r="R70" s="163"/>
      <c r="S70" s="161"/>
      <c r="T70" s="161"/>
      <c r="U70" s="161"/>
      <c r="V70" s="226"/>
      <c r="W70" s="163"/>
      <c r="X70" s="223"/>
      <c r="Y70" s="223"/>
      <c r="Z70" s="223"/>
      <c r="AA70" s="223"/>
      <c r="AB70" s="223"/>
      <c r="AC70" s="223"/>
      <c r="AD70" s="223"/>
      <c r="AE70" s="161"/>
      <c r="AF70" s="161"/>
      <c r="AG70" s="161"/>
      <c r="AH70" s="161"/>
      <c r="AI70" s="161"/>
      <c r="AJ70" s="161"/>
      <c r="AK70" s="161"/>
      <c r="AL70" s="161"/>
      <c r="AM70" s="161"/>
      <c r="AN70" s="161"/>
      <c r="AO70" s="161"/>
      <c r="AP70" s="161"/>
      <c r="AQ70" s="161"/>
      <c r="AR70" s="161"/>
      <c r="AS70" s="161"/>
      <c r="AT70" s="161"/>
      <c r="AU70" s="161"/>
      <c r="AV70" s="161"/>
      <c r="AW70" s="161"/>
    </row>
    <row r="71" spans="1:131" x14ac:dyDescent="0.2">
      <c r="A71" s="160"/>
      <c r="B71" s="160"/>
      <c r="C71" s="163"/>
      <c r="D71" s="293"/>
      <c r="E71" s="290"/>
      <c r="F71" s="163"/>
      <c r="G71" s="163"/>
      <c r="H71" s="163"/>
      <c r="I71" s="163"/>
      <c r="J71" s="163"/>
      <c r="K71" s="163"/>
      <c r="L71" s="163"/>
      <c r="M71" s="163"/>
      <c r="N71" s="161"/>
      <c r="O71" s="161"/>
      <c r="P71" s="161"/>
      <c r="Q71" s="161"/>
      <c r="R71" s="163"/>
      <c r="S71" s="161"/>
      <c r="T71" s="161"/>
      <c r="U71" s="161"/>
      <c r="V71" s="226"/>
      <c r="W71" s="163"/>
      <c r="X71" s="223"/>
      <c r="Y71" s="223"/>
      <c r="Z71" s="223"/>
      <c r="AA71" s="223"/>
      <c r="AB71" s="223"/>
      <c r="AC71" s="223"/>
      <c r="AD71" s="223"/>
      <c r="AE71" s="161"/>
      <c r="AF71" s="161"/>
      <c r="AG71" s="161"/>
      <c r="AH71" s="161"/>
      <c r="AI71" s="161"/>
      <c r="AJ71" s="161"/>
      <c r="AK71" s="161"/>
      <c r="AL71" s="161"/>
      <c r="AM71" s="161"/>
      <c r="AN71" s="161"/>
      <c r="AO71" s="161"/>
      <c r="AP71" s="161"/>
      <c r="AQ71" s="161"/>
      <c r="AR71" s="161"/>
      <c r="AS71" s="161"/>
      <c r="AT71" s="161"/>
      <c r="AU71" s="161"/>
      <c r="AV71" s="161"/>
      <c r="AW71" s="161"/>
    </row>
    <row r="72" spans="1:131" ht="39" customHeight="1" x14ac:dyDescent="0.35">
      <c r="A72" s="160"/>
      <c r="B72" s="160"/>
      <c r="C72" s="163"/>
      <c r="D72" s="293"/>
      <c r="E72" s="294"/>
      <c r="F72" s="163"/>
      <c r="G72" s="295"/>
      <c r="H72" s="163"/>
      <c r="I72" s="163"/>
      <c r="J72" s="299"/>
      <c r="K72" s="163"/>
      <c r="L72" s="295"/>
      <c r="M72" s="305"/>
      <c r="N72" s="161"/>
      <c r="O72" s="161"/>
      <c r="P72" s="161"/>
      <c r="Q72" s="161"/>
      <c r="R72" s="163"/>
      <c r="S72" s="161"/>
      <c r="T72" s="161"/>
      <c r="U72" s="161"/>
      <c r="V72" s="226"/>
      <c r="W72" s="163"/>
      <c r="X72" s="223"/>
      <c r="Y72" s="223"/>
      <c r="Z72" s="223"/>
      <c r="AA72" s="223"/>
      <c r="AB72" s="223"/>
      <c r="AC72" s="223"/>
      <c r="AD72" s="223"/>
      <c r="AE72" s="161"/>
      <c r="AF72" s="161"/>
      <c r="AG72" s="161"/>
      <c r="AH72" s="161"/>
      <c r="AI72" s="161"/>
      <c r="AJ72" s="161"/>
      <c r="AK72" s="161"/>
      <c r="AL72" s="161"/>
      <c r="AM72" s="161"/>
      <c r="AN72" s="161"/>
      <c r="AO72" s="161"/>
      <c r="AP72" s="161"/>
      <c r="AQ72" s="161"/>
      <c r="AR72" s="161"/>
      <c r="AS72" s="161"/>
      <c r="AT72" s="161"/>
      <c r="AU72" s="161"/>
      <c r="AV72" s="161"/>
      <c r="AW72" s="161"/>
    </row>
    <row r="73" spans="1:131" x14ac:dyDescent="0.2">
      <c r="A73" s="160"/>
      <c r="B73" s="160"/>
      <c r="C73" s="163"/>
      <c r="D73" s="293"/>
      <c r="E73" s="290"/>
      <c r="F73" s="163"/>
      <c r="G73" s="163"/>
      <c r="H73" s="163"/>
      <c r="I73" s="163"/>
      <c r="J73" s="163"/>
      <c r="K73" s="163"/>
      <c r="L73" s="163"/>
      <c r="M73" s="163"/>
      <c r="N73" s="161"/>
      <c r="O73" s="161"/>
      <c r="P73" s="161"/>
      <c r="Q73" s="161"/>
      <c r="R73" s="163"/>
      <c r="S73" s="161"/>
      <c r="T73" s="161"/>
      <c r="U73" s="161"/>
      <c r="V73" s="226"/>
      <c r="W73" s="163"/>
      <c r="X73" s="223"/>
      <c r="Y73" s="223"/>
      <c r="Z73" s="223"/>
      <c r="AA73" s="223"/>
      <c r="AB73" s="223"/>
      <c r="AC73" s="223"/>
      <c r="AD73" s="223"/>
      <c r="AE73" s="161"/>
      <c r="AF73" s="161"/>
      <c r="AG73" s="161"/>
      <c r="AH73" s="161"/>
      <c r="AI73" s="161"/>
      <c r="AJ73" s="161"/>
      <c r="AK73" s="161"/>
      <c r="AL73" s="161"/>
      <c r="AM73" s="161"/>
      <c r="AN73" s="161"/>
      <c r="AO73" s="161"/>
      <c r="AP73" s="161"/>
      <c r="AQ73" s="161"/>
      <c r="AR73" s="161"/>
      <c r="AS73" s="161"/>
      <c r="AT73" s="161"/>
      <c r="AU73" s="161"/>
      <c r="AV73" s="161"/>
      <c r="AW73" s="161"/>
    </row>
    <row r="74" spans="1:131" x14ac:dyDescent="0.2">
      <c r="A74" s="160"/>
      <c r="B74" s="160"/>
      <c r="C74" s="163"/>
      <c r="D74" s="293"/>
      <c r="E74" s="290"/>
      <c r="F74" s="163"/>
      <c r="G74" s="296"/>
      <c r="H74" s="163"/>
      <c r="I74" s="163"/>
      <c r="J74" s="163"/>
      <c r="K74" s="163"/>
      <c r="L74" s="163"/>
      <c r="M74" s="163"/>
      <c r="N74" s="161"/>
      <c r="O74" s="350"/>
      <c r="P74" s="351"/>
      <c r="Q74" s="161"/>
      <c r="R74" s="163"/>
      <c r="S74" s="161"/>
      <c r="T74" s="161"/>
      <c r="U74" s="161"/>
      <c r="V74" s="226"/>
      <c r="W74" s="163"/>
      <c r="X74" s="223"/>
      <c r="Y74" s="223"/>
      <c r="Z74" s="223"/>
      <c r="AA74" s="223"/>
      <c r="AB74" s="223"/>
      <c r="AC74" s="223"/>
      <c r="AD74" s="223"/>
      <c r="AE74" s="161"/>
      <c r="AF74" s="161"/>
      <c r="AG74" s="161"/>
      <c r="AH74" s="161"/>
      <c r="AI74" s="161"/>
      <c r="AJ74" s="161"/>
      <c r="AK74" s="161"/>
      <c r="AL74" s="161"/>
      <c r="AM74" s="161"/>
      <c r="AN74" s="161"/>
      <c r="AO74" s="161"/>
      <c r="AP74" s="161"/>
      <c r="AQ74" s="161"/>
      <c r="AR74" s="161"/>
      <c r="AS74" s="161"/>
      <c r="AT74" s="161"/>
      <c r="AU74" s="161"/>
      <c r="AV74" s="161"/>
      <c r="AW74" s="161"/>
    </row>
    <row r="75" spans="1:131" x14ac:dyDescent="0.2">
      <c r="A75" s="160"/>
      <c r="B75" s="160"/>
      <c r="C75" s="163"/>
      <c r="D75" s="293"/>
      <c r="E75" s="290"/>
      <c r="F75" s="163"/>
      <c r="G75" s="296"/>
      <c r="H75" s="163"/>
      <c r="I75" s="163"/>
      <c r="J75" s="163"/>
      <c r="K75" s="163"/>
      <c r="L75" s="163"/>
      <c r="M75" s="163"/>
      <c r="N75" s="161"/>
      <c r="O75" s="161"/>
      <c r="P75" s="161"/>
      <c r="Q75" s="161"/>
      <c r="R75" s="163"/>
      <c r="S75" s="161"/>
      <c r="T75" s="161"/>
      <c r="U75" s="161"/>
      <c r="V75" s="226"/>
      <c r="W75" s="163"/>
      <c r="X75" s="223"/>
      <c r="Y75" s="223"/>
      <c r="Z75" s="223"/>
      <c r="AA75" s="223"/>
      <c r="AB75" s="223"/>
      <c r="AC75" s="223"/>
      <c r="AD75" s="223"/>
      <c r="AE75" s="161"/>
      <c r="AF75" s="161"/>
      <c r="AG75" s="161"/>
      <c r="AH75" s="161"/>
      <c r="AI75" s="161"/>
      <c r="AJ75" s="161"/>
      <c r="AK75" s="161"/>
      <c r="AL75" s="161"/>
      <c r="AM75" s="161"/>
      <c r="AN75" s="161"/>
      <c r="AO75" s="161"/>
      <c r="AP75" s="161"/>
      <c r="AQ75" s="161"/>
      <c r="AR75" s="161"/>
      <c r="AS75" s="161"/>
      <c r="AT75" s="161"/>
      <c r="AU75" s="161"/>
      <c r="AV75" s="161"/>
      <c r="AW75" s="161"/>
    </row>
    <row r="76" spans="1:131" x14ac:dyDescent="0.2">
      <c r="A76" s="160"/>
      <c r="B76" s="160"/>
      <c r="C76" s="163"/>
      <c r="D76" s="293"/>
      <c r="E76" s="290"/>
      <c r="F76" s="163"/>
      <c r="G76" s="297"/>
      <c r="H76" s="163"/>
      <c r="I76" s="163"/>
      <c r="J76" s="163"/>
      <c r="K76" s="163"/>
      <c r="L76" s="161"/>
      <c r="M76" s="161"/>
      <c r="N76" s="161"/>
      <c r="O76" s="161"/>
      <c r="P76" s="161"/>
      <c r="Q76" s="161"/>
      <c r="R76" s="163"/>
      <c r="S76" s="161"/>
      <c r="T76" s="161"/>
      <c r="U76" s="161"/>
      <c r="V76" s="226"/>
      <c r="W76" s="163"/>
      <c r="X76" s="163"/>
      <c r="Y76" s="163"/>
      <c r="Z76" s="163"/>
      <c r="AA76" s="163"/>
      <c r="AB76" s="223"/>
      <c r="AC76" s="223"/>
      <c r="AD76" s="223"/>
      <c r="AE76" s="161"/>
      <c r="AF76" s="161"/>
      <c r="AG76" s="161"/>
      <c r="AH76" s="161"/>
      <c r="AI76" s="161"/>
      <c r="AJ76" s="161"/>
      <c r="AK76" s="161"/>
      <c r="AL76" s="161"/>
      <c r="AM76" s="161"/>
      <c r="AN76" s="161"/>
      <c r="AO76" s="161"/>
      <c r="AP76" s="161"/>
      <c r="AQ76" s="161"/>
      <c r="AR76" s="161"/>
      <c r="AS76" s="161"/>
      <c r="AT76" s="161"/>
      <c r="AU76" s="161"/>
      <c r="AV76" s="161"/>
      <c r="AW76" s="161"/>
    </row>
    <row r="77" spans="1:131" x14ac:dyDescent="0.2">
      <c r="A77" s="160"/>
      <c r="B77" s="160"/>
      <c r="C77" s="163"/>
      <c r="D77" s="293"/>
      <c r="E77" s="290"/>
      <c r="F77" s="163"/>
      <c r="G77" s="296"/>
      <c r="H77" s="163"/>
      <c r="I77" s="163"/>
      <c r="J77" s="163"/>
      <c r="K77" s="163"/>
      <c r="L77" s="161"/>
      <c r="M77" s="161"/>
      <c r="N77" s="161"/>
      <c r="O77" s="161"/>
      <c r="P77" s="161"/>
      <c r="Q77" s="161"/>
      <c r="R77" s="163"/>
      <c r="S77" s="161"/>
      <c r="T77" s="161"/>
      <c r="U77" s="161"/>
      <c r="V77" s="226"/>
      <c r="W77" s="163"/>
      <c r="X77" s="163"/>
      <c r="Y77" s="163"/>
      <c r="Z77" s="163"/>
      <c r="AA77" s="163"/>
      <c r="AB77" s="223"/>
      <c r="AC77" s="223"/>
      <c r="AD77" s="223"/>
      <c r="AE77" s="161"/>
      <c r="AF77" s="161"/>
      <c r="AG77" s="161"/>
      <c r="AH77" s="161"/>
      <c r="AI77" s="161"/>
      <c r="AJ77" s="161"/>
      <c r="AK77" s="161"/>
      <c r="AL77" s="161"/>
      <c r="AM77" s="161"/>
      <c r="AN77" s="161"/>
      <c r="AO77" s="161"/>
      <c r="AP77" s="161"/>
      <c r="AQ77" s="161"/>
      <c r="AR77" s="161"/>
      <c r="AS77" s="161"/>
      <c r="AT77" s="161"/>
      <c r="AU77" s="161"/>
      <c r="AV77" s="161"/>
      <c r="AW77" s="161"/>
    </row>
    <row r="78" spans="1:131" x14ac:dyDescent="0.2">
      <c r="A78" s="160"/>
      <c r="B78" s="160"/>
      <c r="C78" s="163"/>
      <c r="D78" s="293"/>
      <c r="E78" s="290"/>
      <c r="F78" s="163"/>
      <c r="G78" s="296"/>
      <c r="H78" s="163"/>
      <c r="I78" s="163"/>
      <c r="J78" s="163"/>
      <c r="K78" s="163"/>
      <c r="L78" s="161"/>
      <c r="M78" s="161"/>
      <c r="N78" s="161"/>
      <c r="O78" s="161"/>
      <c r="P78" s="161"/>
      <c r="Q78" s="161"/>
      <c r="R78" s="163"/>
      <c r="S78" s="161"/>
      <c r="T78" s="161"/>
      <c r="U78" s="161"/>
      <c r="V78" s="226"/>
      <c r="W78" s="163"/>
      <c r="X78" s="163"/>
      <c r="Y78" s="163"/>
      <c r="Z78" s="163"/>
      <c r="AA78" s="163"/>
      <c r="AB78" s="223"/>
      <c r="AC78" s="223"/>
      <c r="AD78" s="223"/>
      <c r="AE78" s="161"/>
      <c r="AF78" s="161"/>
      <c r="AG78" s="161"/>
      <c r="AH78" s="161"/>
      <c r="AI78" s="161"/>
      <c r="AJ78" s="161"/>
      <c r="AK78" s="161"/>
      <c r="AL78" s="161"/>
      <c r="AM78" s="161"/>
      <c r="AN78" s="161"/>
      <c r="AO78" s="161"/>
      <c r="AP78" s="161"/>
      <c r="AQ78" s="161"/>
      <c r="AR78" s="161"/>
      <c r="AS78" s="161"/>
      <c r="AT78" s="161"/>
      <c r="AU78" s="161"/>
      <c r="AV78" s="161"/>
      <c r="AW78" s="161"/>
    </row>
    <row r="79" spans="1:131" x14ac:dyDescent="0.2">
      <c r="A79" s="160"/>
      <c r="B79" s="160"/>
      <c r="C79" s="163"/>
      <c r="D79" s="293"/>
      <c r="E79" s="290"/>
      <c r="F79" s="163"/>
      <c r="G79" s="163"/>
      <c r="H79" s="163"/>
      <c r="I79" s="163"/>
      <c r="J79" s="163"/>
      <c r="K79" s="163"/>
      <c r="L79" s="161"/>
      <c r="M79" s="161"/>
      <c r="N79" s="161"/>
      <c r="O79" s="161"/>
      <c r="P79" s="161"/>
      <c r="Q79" s="161"/>
      <c r="R79" s="163"/>
      <c r="S79" s="161"/>
      <c r="T79" s="161"/>
      <c r="U79" s="161"/>
      <c r="V79" s="226"/>
      <c r="W79" s="163"/>
      <c r="X79" s="163"/>
      <c r="Y79" s="163"/>
      <c r="Z79" s="163"/>
      <c r="AA79" s="163"/>
      <c r="AB79" s="223"/>
      <c r="AC79" s="223"/>
      <c r="AD79" s="223"/>
      <c r="AE79" s="161"/>
      <c r="AF79" s="161"/>
      <c r="AG79" s="161"/>
      <c r="AH79" s="161"/>
      <c r="AI79" s="161"/>
      <c r="AJ79" s="161"/>
      <c r="AK79" s="161"/>
      <c r="AL79" s="161"/>
      <c r="AM79" s="161"/>
      <c r="AN79" s="161"/>
      <c r="AO79" s="161"/>
      <c r="AP79" s="161"/>
      <c r="AQ79" s="161"/>
      <c r="AR79" s="161"/>
      <c r="AS79" s="161"/>
      <c r="AT79" s="161"/>
      <c r="AU79" s="161"/>
      <c r="AV79" s="161"/>
      <c r="AW79" s="161"/>
    </row>
    <row r="80" spans="1:131" x14ac:dyDescent="0.2">
      <c r="A80" s="160"/>
      <c r="B80" s="160"/>
      <c r="C80" s="163"/>
      <c r="D80" s="293"/>
      <c r="E80" s="290"/>
      <c r="F80" s="163"/>
      <c r="G80" s="163"/>
      <c r="H80" s="163"/>
      <c r="I80" s="163"/>
      <c r="J80" s="163"/>
      <c r="K80" s="163"/>
      <c r="L80" s="161"/>
      <c r="M80" s="161"/>
      <c r="N80" s="161"/>
      <c r="O80" s="161"/>
      <c r="P80" s="161"/>
      <c r="Q80" s="161"/>
      <c r="R80" s="163"/>
      <c r="S80" s="161"/>
      <c r="T80" s="161"/>
      <c r="U80" s="161"/>
      <c r="V80" s="226"/>
      <c r="W80" s="163"/>
      <c r="X80" s="163"/>
      <c r="Y80" s="163"/>
      <c r="Z80" s="163"/>
      <c r="AA80" s="163"/>
      <c r="AB80" s="223"/>
      <c r="AC80" s="223"/>
      <c r="AD80" s="223"/>
      <c r="AE80" s="161"/>
      <c r="AF80" s="161"/>
      <c r="AG80" s="161"/>
      <c r="AH80" s="161"/>
      <c r="AI80" s="161"/>
      <c r="AJ80" s="161"/>
      <c r="AK80" s="161"/>
      <c r="AL80" s="161"/>
      <c r="AM80" s="161"/>
      <c r="AN80" s="161"/>
      <c r="AO80" s="161"/>
      <c r="AP80" s="161"/>
      <c r="AQ80" s="161"/>
      <c r="AR80" s="161"/>
      <c r="AS80" s="161"/>
      <c r="AT80" s="161"/>
      <c r="AU80" s="161"/>
      <c r="AV80" s="161"/>
      <c r="AW80" s="161"/>
    </row>
    <row r="81" spans="1:49" x14ac:dyDescent="0.2">
      <c r="A81" s="160"/>
      <c r="B81" s="160"/>
      <c r="C81" s="163"/>
      <c r="D81" s="293"/>
      <c r="E81" s="290"/>
      <c r="F81" s="163"/>
      <c r="G81" s="163"/>
      <c r="H81" s="163"/>
      <c r="I81" s="163"/>
      <c r="J81" s="163"/>
      <c r="K81" s="163"/>
      <c r="L81" s="161"/>
      <c r="M81" s="161"/>
      <c r="N81" s="161"/>
      <c r="O81" s="161"/>
      <c r="P81" s="161"/>
      <c r="Q81" s="161"/>
      <c r="R81" s="163"/>
      <c r="S81" s="161"/>
      <c r="T81" s="161"/>
      <c r="U81" s="161"/>
      <c r="V81" s="226"/>
      <c r="W81" s="163"/>
      <c r="X81" s="163"/>
      <c r="Y81" s="163"/>
      <c r="Z81" s="163"/>
      <c r="AA81" s="163"/>
      <c r="AB81" s="223"/>
      <c r="AC81" s="223"/>
      <c r="AD81" s="223"/>
      <c r="AE81" s="161"/>
      <c r="AF81" s="161"/>
      <c r="AG81" s="161"/>
      <c r="AH81" s="161"/>
      <c r="AI81" s="161"/>
      <c r="AJ81" s="161"/>
      <c r="AK81" s="161"/>
      <c r="AL81" s="161"/>
      <c r="AM81" s="161"/>
      <c r="AN81" s="161"/>
      <c r="AO81" s="161"/>
      <c r="AP81" s="161"/>
      <c r="AQ81" s="161"/>
      <c r="AR81" s="161"/>
      <c r="AS81" s="161"/>
      <c r="AT81" s="161"/>
      <c r="AU81" s="161"/>
      <c r="AV81" s="161"/>
      <c r="AW81" s="161"/>
    </row>
    <row r="82" spans="1:49" x14ac:dyDescent="0.2">
      <c r="A82" s="160"/>
      <c r="B82" s="160"/>
      <c r="C82" s="163"/>
      <c r="D82" s="293"/>
      <c r="E82" s="290"/>
      <c r="F82" s="163"/>
      <c r="G82" s="163"/>
      <c r="H82" s="163"/>
      <c r="I82" s="163"/>
      <c r="J82" s="163"/>
      <c r="K82" s="163"/>
      <c r="L82" s="161"/>
      <c r="M82" s="161"/>
      <c r="N82" s="161"/>
      <c r="O82" s="161"/>
      <c r="P82" s="161"/>
      <c r="Q82" s="161"/>
      <c r="R82" s="163"/>
      <c r="S82" s="161"/>
      <c r="T82" s="161"/>
      <c r="U82" s="161"/>
      <c r="V82" s="226"/>
      <c r="W82" s="163"/>
      <c r="X82" s="163"/>
      <c r="Y82" s="163"/>
      <c r="Z82" s="163"/>
      <c r="AA82" s="163"/>
      <c r="AB82" s="223"/>
      <c r="AC82" s="223"/>
      <c r="AD82" s="223"/>
      <c r="AE82" s="161"/>
      <c r="AF82" s="161"/>
      <c r="AG82" s="161"/>
      <c r="AH82" s="161"/>
      <c r="AI82" s="161"/>
      <c r="AJ82" s="161"/>
      <c r="AK82" s="161"/>
      <c r="AL82" s="161"/>
      <c r="AM82" s="161"/>
      <c r="AN82" s="161"/>
      <c r="AO82" s="161"/>
      <c r="AP82" s="161"/>
      <c r="AQ82" s="161"/>
      <c r="AR82" s="161"/>
      <c r="AS82" s="161"/>
      <c r="AT82" s="161"/>
      <c r="AU82" s="161"/>
      <c r="AV82" s="161"/>
      <c r="AW82" s="161"/>
    </row>
    <row r="83" spans="1:49" x14ac:dyDescent="0.2">
      <c r="A83" s="160"/>
      <c r="B83" s="160"/>
      <c r="C83" s="161"/>
      <c r="D83" s="162"/>
      <c r="E83" s="231"/>
      <c r="F83" s="161"/>
      <c r="G83" s="161"/>
      <c r="H83" s="161"/>
      <c r="I83" s="161"/>
      <c r="J83" s="161"/>
      <c r="K83" s="161"/>
      <c r="L83" s="161"/>
      <c r="M83" s="161"/>
      <c r="N83" s="161"/>
      <c r="O83" s="161"/>
      <c r="P83" s="161"/>
      <c r="Q83" s="161"/>
      <c r="R83" s="163"/>
      <c r="S83" s="161"/>
      <c r="T83" s="161"/>
      <c r="U83" s="161"/>
      <c r="V83" s="226"/>
      <c r="W83" s="163"/>
      <c r="X83" s="163"/>
      <c r="Y83" s="163"/>
      <c r="Z83" s="163"/>
      <c r="AA83" s="163"/>
      <c r="AB83" s="223"/>
      <c r="AC83" s="223"/>
      <c r="AD83" s="223"/>
      <c r="AE83" s="161"/>
      <c r="AF83" s="161"/>
      <c r="AG83" s="161"/>
      <c r="AH83" s="161"/>
      <c r="AI83" s="161"/>
      <c r="AJ83" s="161"/>
      <c r="AK83" s="161"/>
      <c r="AL83" s="161"/>
      <c r="AM83" s="161"/>
      <c r="AN83" s="161"/>
      <c r="AO83" s="161"/>
      <c r="AP83" s="161"/>
      <c r="AQ83" s="161"/>
      <c r="AR83" s="161"/>
      <c r="AS83" s="161"/>
      <c r="AT83" s="161"/>
      <c r="AU83" s="161"/>
      <c r="AV83" s="161"/>
      <c r="AW83" s="161"/>
    </row>
    <row r="84" spans="1:49" x14ac:dyDescent="0.2">
      <c r="A84" s="160"/>
      <c r="B84" s="160"/>
      <c r="C84" s="161"/>
      <c r="D84" s="162"/>
      <c r="E84" s="231"/>
      <c r="F84" s="161"/>
      <c r="G84" s="161"/>
      <c r="H84" s="161"/>
      <c r="I84" s="161"/>
      <c r="J84" s="161"/>
      <c r="K84" s="161"/>
      <c r="L84" s="161"/>
      <c r="M84" s="161"/>
      <c r="N84" s="161"/>
      <c r="O84" s="161"/>
      <c r="P84" s="161"/>
      <c r="Q84" s="161"/>
      <c r="R84" s="163"/>
      <c r="S84" s="161"/>
      <c r="T84" s="161"/>
      <c r="U84" s="161"/>
      <c r="V84" s="226"/>
      <c r="W84" s="163"/>
      <c r="X84" s="163"/>
      <c r="Y84" s="163"/>
      <c r="Z84" s="163"/>
      <c r="AA84" s="163"/>
      <c r="AB84" s="223"/>
      <c r="AC84" s="223"/>
      <c r="AD84" s="223"/>
      <c r="AE84" s="161"/>
      <c r="AF84" s="161"/>
      <c r="AG84" s="161"/>
      <c r="AH84" s="161"/>
      <c r="AI84" s="161"/>
      <c r="AJ84" s="161"/>
      <c r="AK84" s="161"/>
      <c r="AL84" s="161"/>
      <c r="AM84" s="161"/>
      <c r="AN84" s="161"/>
      <c r="AO84" s="161"/>
      <c r="AP84" s="161"/>
      <c r="AQ84" s="161"/>
      <c r="AR84" s="161"/>
      <c r="AS84" s="161"/>
      <c r="AT84" s="161"/>
      <c r="AU84" s="161"/>
      <c r="AV84" s="161"/>
      <c r="AW84" s="161"/>
    </row>
    <row r="85" spans="1:49" x14ac:dyDescent="0.2">
      <c r="A85" s="160"/>
      <c r="B85" s="160"/>
      <c r="C85" s="161"/>
      <c r="D85" s="162"/>
      <c r="E85" s="231"/>
      <c r="F85" s="161"/>
      <c r="G85" s="161"/>
      <c r="H85" s="161"/>
      <c r="I85" s="161"/>
      <c r="J85" s="161"/>
      <c r="K85" s="161"/>
      <c r="L85" s="161"/>
      <c r="M85" s="161"/>
      <c r="N85" s="161"/>
      <c r="O85" s="161"/>
      <c r="P85" s="161"/>
      <c r="Q85" s="161"/>
      <c r="R85" s="163"/>
      <c r="S85" s="161"/>
      <c r="T85" s="161"/>
      <c r="U85" s="161"/>
      <c r="V85" s="226"/>
      <c r="W85" s="163"/>
      <c r="X85" s="163"/>
      <c r="Y85" s="163"/>
      <c r="Z85" s="163"/>
      <c r="AA85" s="163"/>
      <c r="AB85" s="223"/>
      <c r="AC85" s="223"/>
      <c r="AD85" s="223"/>
      <c r="AE85" s="161"/>
      <c r="AF85" s="161"/>
      <c r="AG85" s="161"/>
      <c r="AH85" s="161"/>
      <c r="AI85" s="161"/>
      <c r="AJ85" s="161"/>
      <c r="AK85" s="161"/>
      <c r="AL85" s="161"/>
      <c r="AM85" s="161"/>
      <c r="AN85" s="161"/>
      <c r="AO85" s="161"/>
      <c r="AP85" s="161"/>
      <c r="AQ85" s="161"/>
      <c r="AR85" s="161"/>
      <c r="AS85" s="161"/>
      <c r="AT85" s="161"/>
      <c r="AU85" s="161"/>
      <c r="AV85" s="161"/>
      <c r="AW85" s="161"/>
    </row>
    <row r="86" spans="1:49" x14ac:dyDescent="0.2">
      <c r="A86" s="160"/>
      <c r="B86" s="160"/>
      <c r="C86" s="161"/>
      <c r="D86" s="162"/>
      <c r="E86" s="231"/>
      <c r="F86" s="161"/>
      <c r="G86" s="161"/>
      <c r="H86" s="161"/>
      <c r="I86" s="161"/>
      <c r="J86" s="161"/>
      <c r="K86" s="161"/>
      <c r="L86" s="161"/>
      <c r="M86" s="161"/>
      <c r="N86" s="161"/>
      <c r="O86" s="161"/>
      <c r="P86" s="161"/>
      <c r="Q86" s="161"/>
      <c r="R86" s="163"/>
      <c r="S86" s="161"/>
      <c r="T86" s="161"/>
      <c r="U86" s="161"/>
      <c r="V86" s="226"/>
      <c r="W86" s="161"/>
      <c r="X86" s="163"/>
      <c r="Y86" s="163"/>
      <c r="Z86" s="163"/>
      <c r="AA86" s="163"/>
      <c r="AB86" s="223"/>
      <c r="AC86" s="223"/>
      <c r="AD86" s="223"/>
      <c r="AE86" s="161"/>
      <c r="AF86" s="161"/>
      <c r="AG86" s="161"/>
      <c r="AH86" s="161"/>
      <c r="AI86" s="161"/>
      <c r="AJ86" s="161"/>
      <c r="AK86" s="161"/>
      <c r="AL86" s="161"/>
      <c r="AM86" s="161"/>
      <c r="AN86" s="161"/>
      <c r="AO86" s="161"/>
      <c r="AP86" s="161"/>
      <c r="AQ86" s="161"/>
      <c r="AR86" s="161"/>
      <c r="AS86" s="161"/>
      <c r="AT86" s="161"/>
      <c r="AU86" s="161"/>
      <c r="AV86" s="161"/>
      <c r="AW86" s="161"/>
    </row>
    <row r="87" spans="1:49" x14ac:dyDescent="0.2">
      <c r="A87" s="160"/>
      <c r="B87" s="160"/>
      <c r="C87" s="161"/>
      <c r="D87" s="162"/>
      <c r="E87" s="231"/>
      <c r="F87" s="161"/>
      <c r="G87" s="161"/>
      <c r="H87" s="161"/>
      <c r="I87" s="161"/>
      <c r="J87" s="161"/>
      <c r="K87" s="161"/>
      <c r="L87" s="161"/>
      <c r="M87" s="161"/>
      <c r="N87" s="161"/>
      <c r="O87" s="161"/>
      <c r="P87" s="161"/>
      <c r="Q87" s="161"/>
      <c r="R87" s="163"/>
      <c r="S87" s="161"/>
      <c r="T87" s="161"/>
      <c r="U87" s="161"/>
      <c r="V87" s="226"/>
      <c r="W87" s="161"/>
      <c r="X87" s="163"/>
      <c r="Y87" s="163"/>
      <c r="Z87" s="163"/>
      <c r="AA87" s="163"/>
      <c r="AB87" s="223"/>
      <c r="AC87" s="223"/>
      <c r="AD87" s="223"/>
      <c r="AE87" s="161"/>
      <c r="AF87" s="161"/>
      <c r="AG87" s="161"/>
      <c r="AH87" s="161"/>
      <c r="AI87" s="161"/>
      <c r="AJ87" s="161"/>
      <c r="AK87" s="161"/>
      <c r="AL87" s="161"/>
      <c r="AM87" s="161"/>
      <c r="AN87" s="161"/>
      <c r="AO87" s="161"/>
      <c r="AP87" s="161"/>
      <c r="AQ87" s="161"/>
      <c r="AR87" s="161"/>
      <c r="AS87" s="161"/>
      <c r="AT87" s="161"/>
      <c r="AU87" s="161"/>
      <c r="AV87" s="161"/>
      <c r="AW87" s="161"/>
    </row>
    <row r="88" spans="1:49" x14ac:dyDescent="0.2">
      <c r="A88" s="160"/>
      <c r="B88" s="160"/>
      <c r="C88" s="161"/>
      <c r="D88" s="162"/>
      <c r="E88" s="231"/>
      <c r="F88" s="161"/>
      <c r="G88" s="161"/>
      <c r="H88" s="161"/>
      <c r="I88" s="161"/>
      <c r="J88" s="161"/>
      <c r="K88" s="161"/>
      <c r="L88" s="161"/>
      <c r="M88" s="161"/>
      <c r="N88" s="161"/>
      <c r="O88" s="161"/>
      <c r="P88" s="161"/>
      <c r="Q88" s="161"/>
      <c r="R88" s="163"/>
      <c r="S88" s="161"/>
      <c r="T88" s="161"/>
      <c r="U88" s="161"/>
      <c r="V88" s="226"/>
      <c r="W88" s="161"/>
      <c r="X88" s="163"/>
      <c r="Y88" s="163"/>
      <c r="Z88" s="163"/>
      <c r="AA88" s="163"/>
      <c r="AB88" s="223"/>
      <c r="AC88" s="223"/>
      <c r="AD88" s="223"/>
      <c r="AE88" s="161"/>
      <c r="AF88" s="161"/>
      <c r="AG88" s="161"/>
      <c r="AH88" s="161"/>
      <c r="AI88" s="161"/>
      <c r="AJ88" s="161"/>
      <c r="AK88" s="161"/>
      <c r="AL88" s="161"/>
      <c r="AM88" s="161"/>
      <c r="AN88" s="161"/>
      <c r="AO88" s="161"/>
      <c r="AP88" s="161"/>
      <c r="AQ88" s="161"/>
      <c r="AR88" s="161"/>
      <c r="AS88" s="161"/>
      <c r="AT88" s="161"/>
      <c r="AU88" s="161"/>
      <c r="AV88" s="161"/>
      <c r="AW88" s="161"/>
    </row>
    <row r="89" spans="1:49" x14ac:dyDescent="0.2">
      <c r="A89" s="160"/>
      <c r="B89" s="160"/>
      <c r="C89" s="161"/>
      <c r="D89" s="162"/>
      <c r="E89" s="231"/>
      <c r="F89" s="161"/>
      <c r="G89" s="161"/>
      <c r="H89" s="161"/>
      <c r="I89" s="161"/>
      <c r="J89" s="161"/>
      <c r="K89" s="161"/>
      <c r="L89" s="161"/>
      <c r="M89" s="161"/>
      <c r="N89" s="161"/>
      <c r="O89" s="161"/>
      <c r="P89" s="161"/>
      <c r="Q89" s="161"/>
      <c r="R89" s="163"/>
      <c r="S89" s="161"/>
      <c r="T89" s="161"/>
      <c r="U89" s="161"/>
      <c r="V89" s="226"/>
      <c r="W89" s="161"/>
      <c r="X89" s="163"/>
      <c r="Y89" s="163"/>
      <c r="Z89" s="163"/>
      <c r="AA89" s="163"/>
      <c r="AB89" s="223"/>
      <c r="AC89" s="223"/>
      <c r="AD89" s="223"/>
      <c r="AE89" s="161"/>
      <c r="AF89" s="161"/>
      <c r="AG89" s="161"/>
      <c r="AH89" s="161"/>
      <c r="AI89" s="161"/>
      <c r="AJ89" s="161"/>
      <c r="AK89" s="161"/>
      <c r="AL89" s="161"/>
      <c r="AM89" s="161"/>
      <c r="AN89" s="161"/>
      <c r="AO89" s="161"/>
      <c r="AP89" s="161"/>
      <c r="AQ89" s="161"/>
      <c r="AR89" s="161"/>
      <c r="AS89" s="161"/>
      <c r="AT89" s="161"/>
      <c r="AU89" s="161"/>
      <c r="AV89" s="161"/>
      <c r="AW89" s="161"/>
    </row>
    <row r="90" spans="1:49" x14ac:dyDescent="0.2">
      <c r="A90" s="160"/>
      <c r="B90" s="160"/>
      <c r="C90" s="161"/>
      <c r="D90" s="162"/>
      <c r="E90" s="231"/>
      <c r="F90" s="161"/>
      <c r="G90" s="161"/>
      <c r="H90" s="161"/>
      <c r="I90" s="161"/>
      <c r="J90" s="161"/>
      <c r="K90" s="161"/>
      <c r="L90" s="161"/>
      <c r="M90" s="161"/>
      <c r="N90" s="161"/>
      <c r="O90" s="161"/>
      <c r="P90" s="161"/>
      <c r="Q90" s="161"/>
      <c r="R90" s="163"/>
      <c r="S90" s="161"/>
      <c r="T90" s="161"/>
      <c r="U90" s="161"/>
      <c r="V90" s="226"/>
      <c r="W90" s="161"/>
      <c r="X90" s="163"/>
      <c r="Y90" s="163"/>
      <c r="Z90" s="163"/>
      <c r="AA90" s="163"/>
      <c r="AB90" s="223"/>
      <c r="AC90" s="223"/>
      <c r="AD90" s="223"/>
      <c r="AE90" s="161"/>
      <c r="AF90" s="161"/>
      <c r="AG90" s="161"/>
      <c r="AH90" s="161"/>
      <c r="AI90" s="161"/>
      <c r="AJ90" s="161"/>
      <c r="AK90" s="161"/>
      <c r="AL90" s="161"/>
      <c r="AM90" s="161"/>
      <c r="AN90" s="161"/>
      <c r="AO90" s="161"/>
      <c r="AP90" s="161"/>
      <c r="AQ90" s="161"/>
      <c r="AR90" s="161"/>
      <c r="AS90" s="161"/>
      <c r="AT90" s="161"/>
      <c r="AU90" s="161"/>
      <c r="AV90" s="161"/>
      <c r="AW90" s="161"/>
    </row>
    <row r="91" spans="1:49" x14ac:dyDescent="0.2">
      <c r="A91" s="160"/>
      <c r="B91" s="160"/>
      <c r="C91" s="161"/>
      <c r="D91" s="162"/>
      <c r="E91" s="231"/>
      <c r="F91" s="161"/>
      <c r="G91" s="161"/>
      <c r="H91" s="161"/>
      <c r="I91" s="161"/>
      <c r="J91" s="161"/>
      <c r="K91" s="161"/>
      <c r="L91" s="161"/>
      <c r="M91" s="161"/>
      <c r="N91" s="161"/>
      <c r="O91" s="161"/>
      <c r="P91" s="161"/>
      <c r="Q91" s="161"/>
      <c r="R91" s="163"/>
      <c r="S91" s="161"/>
      <c r="T91" s="161"/>
      <c r="U91" s="161"/>
      <c r="V91" s="226"/>
      <c r="W91" s="161"/>
      <c r="X91" s="163"/>
      <c r="Y91" s="163"/>
      <c r="Z91" s="163"/>
      <c r="AA91" s="163"/>
      <c r="AB91" s="223"/>
      <c r="AC91" s="223"/>
      <c r="AD91" s="223"/>
      <c r="AE91" s="161"/>
      <c r="AF91" s="161"/>
      <c r="AG91" s="161"/>
      <c r="AH91" s="161"/>
      <c r="AI91" s="161"/>
      <c r="AJ91" s="161"/>
      <c r="AK91" s="161"/>
      <c r="AL91" s="161"/>
      <c r="AM91" s="161"/>
      <c r="AN91" s="161"/>
      <c r="AO91" s="161"/>
      <c r="AP91" s="161"/>
      <c r="AQ91" s="161"/>
      <c r="AR91" s="161"/>
      <c r="AS91" s="161"/>
      <c r="AT91" s="161"/>
      <c r="AU91" s="161"/>
      <c r="AV91" s="161"/>
      <c r="AW91" s="161"/>
    </row>
    <row r="92" spans="1:49" x14ac:dyDescent="0.2">
      <c r="A92" s="160"/>
      <c r="B92" s="160"/>
      <c r="C92" s="161"/>
      <c r="D92" s="162"/>
      <c r="E92" s="231"/>
      <c r="F92" s="161"/>
      <c r="G92" s="161"/>
      <c r="H92" s="161"/>
      <c r="I92" s="161"/>
      <c r="J92" s="161"/>
      <c r="K92" s="161"/>
      <c r="L92" s="161"/>
      <c r="M92" s="161"/>
      <c r="N92" s="161"/>
      <c r="O92" s="161"/>
      <c r="P92" s="161"/>
      <c r="Q92" s="161"/>
      <c r="R92" s="163"/>
      <c r="S92" s="161"/>
      <c r="T92" s="161"/>
      <c r="U92" s="161"/>
      <c r="V92" s="226"/>
      <c r="W92" s="161"/>
      <c r="X92" s="163"/>
      <c r="Y92" s="163"/>
      <c r="Z92" s="163"/>
      <c r="AA92" s="163"/>
      <c r="AB92" s="223"/>
      <c r="AC92" s="223"/>
      <c r="AD92" s="223"/>
      <c r="AE92" s="161"/>
      <c r="AF92" s="161"/>
      <c r="AG92" s="161"/>
      <c r="AH92" s="161"/>
      <c r="AI92" s="161"/>
      <c r="AJ92" s="161"/>
      <c r="AK92" s="161"/>
      <c r="AL92" s="161"/>
      <c r="AM92" s="161"/>
      <c r="AN92" s="161"/>
      <c r="AO92" s="161"/>
      <c r="AP92" s="161"/>
      <c r="AQ92" s="161"/>
      <c r="AR92" s="161"/>
      <c r="AS92" s="161"/>
      <c r="AT92" s="161"/>
      <c r="AU92" s="161"/>
      <c r="AV92" s="161"/>
      <c r="AW92" s="161"/>
    </row>
    <row r="93" spans="1:49" x14ac:dyDescent="0.2">
      <c r="A93" s="160"/>
      <c r="B93" s="160"/>
      <c r="C93" s="161"/>
      <c r="D93" s="162"/>
      <c r="E93" s="231"/>
      <c r="F93" s="161"/>
      <c r="G93" s="161"/>
      <c r="H93" s="161"/>
      <c r="I93" s="161"/>
      <c r="J93" s="161"/>
      <c r="K93" s="161"/>
      <c r="L93" s="161"/>
      <c r="M93" s="161"/>
      <c r="N93" s="161"/>
      <c r="O93" s="161"/>
      <c r="P93" s="161"/>
      <c r="Q93" s="161"/>
      <c r="R93" s="163"/>
      <c r="S93" s="161"/>
      <c r="T93" s="161"/>
      <c r="U93" s="161"/>
      <c r="V93" s="226"/>
      <c r="W93" s="161"/>
      <c r="X93" s="163"/>
      <c r="Y93" s="163"/>
      <c r="Z93" s="163"/>
      <c r="AA93" s="163"/>
      <c r="AB93" s="223"/>
      <c r="AC93" s="223"/>
      <c r="AD93" s="223"/>
      <c r="AE93" s="161"/>
      <c r="AF93" s="161"/>
      <c r="AG93" s="161"/>
      <c r="AH93" s="161"/>
      <c r="AI93" s="161"/>
      <c r="AJ93" s="161"/>
      <c r="AK93" s="161"/>
      <c r="AL93" s="161"/>
      <c r="AM93" s="161"/>
      <c r="AN93" s="161"/>
      <c r="AO93" s="161"/>
      <c r="AP93" s="161"/>
      <c r="AQ93" s="161"/>
      <c r="AR93" s="161"/>
      <c r="AS93" s="161"/>
      <c r="AT93" s="161"/>
      <c r="AU93" s="161"/>
      <c r="AV93" s="161"/>
      <c r="AW93" s="161"/>
    </row>
    <row r="94" spans="1:49" x14ac:dyDescent="0.2">
      <c r="A94" s="160"/>
      <c r="B94" s="160"/>
      <c r="C94" s="161"/>
      <c r="D94" s="162"/>
      <c r="E94" s="231"/>
      <c r="F94" s="161"/>
      <c r="G94" s="161"/>
      <c r="H94" s="161"/>
      <c r="I94" s="161"/>
      <c r="J94" s="161"/>
      <c r="K94" s="161"/>
      <c r="L94" s="161"/>
      <c r="M94" s="161"/>
      <c r="N94" s="161"/>
      <c r="O94" s="161"/>
      <c r="P94" s="161"/>
      <c r="Q94" s="161"/>
      <c r="R94" s="163"/>
      <c r="S94" s="161"/>
      <c r="T94" s="161"/>
      <c r="U94" s="161"/>
      <c r="V94" s="226"/>
      <c r="W94" s="161"/>
      <c r="X94" s="163"/>
      <c r="Y94" s="163"/>
      <c r="Z94" s="163"/>
      <c r="AA94" s="163"/>
      <c r="AB94" s="223"/>
      <c r="AC94" s="223"/>
      <c r="AD94" s="223"/>
      <c r="AE94" s="161"/>
      <c r="AF94" s="161"/>
      <c r="AG94" s="161"/>
      <c r="AH94" s="161"/>
      <c r="AI94" s="161"/>
      <c r="AJ94" s="161"/>
      <c r="AK94" s="161"/>
      <c r="AL94" s="161"/>
      <c r="AM94" s="161"/>
      <c r="AN94" s="161"/>
      <c r="AO94" s="161"/>
      <c r="AP94" s="161"/>
      <c r="AQ94" s="161"/>
      <c r="AR94" s="161"/>
      <c r="AS94" s="161"/>
      <c r="AT94" s="161"/>
      <c r="AU94" s="161"/>
      <c r="AV94" s="161"/>
      <c r="AW94" s="161"/>
    </row>
    <row r="95" spans="1:49" x14ac:dyDescent="0.2">
      <c r="A95" s="160"/>
      <c r="B95" s="160"/>
      <c r="C95" s="161"/>
      <c r="D95" s="162"/>
      <c r="E95" s="231"/>
      <c r="F95" s="161"/>
      <c r="G95" s="161"/>
      <c r="H95" s="161"/>
      <c r="I95" s="161"/>
      <c r="J95" s="161"/>
      <c r="K95" s="161"/>
      <c r="L95" s="161"/>
      <c r="M95" s="161"/>
      <c r="N95" s="161"/>
      <c r="O95" s="161"/>
      <c r="P95" s="161"/>
      <c r="Q95" s="161"/>
      <c r="R95" s="163"/>
      <c r="S95" s="161"/>
      <c r="T95" s="161"/>
      <c r="U95" s="161"/>
      <c r="V95" s="226"/>
      <c r="W95" s="161"/>
      <c r="X95" s="163"/>
      <c r="Y95" s="163"/>
      <c r="Z95" s="163"/>
      <c r="AA95" s="163"/>
      <c r="AB95" s="223"/>
      <c r="AC95" s="223"/>
      <c r="AD95" s="223"/>
      <c r="AE95" s="161"/>
      <c r="AF95" s="161"/>
      <c r="AG95" s="161"/>
      <c r="AH95" s="161"/>
      <c r="AI95" s="161"/>
      <c r="AJ95" s="161"/>
      <c r="AK95" s="161"/>
      <c r="AL95" s="161"/>
      <c r="AM95" s="161"/>
      <c r="AN95" s="161"/>
      <c r="AO95" s="161"/>
      <c r="AP95" s="161"/>
      <c r="AQ95" s="161"/>
      <c r="AR95" s="161"/>
      <c r="AS95" s="161"/>
      <c r="AT95" s="161"/>
      <c r="AU95" s="161"/>
      <c r="AV95" s="161"/>
      <c r="AW95" s="161"/>
    </row>
    <row r="96" spans="1:49" x14ac:dyDescent="0.2">
      <c r="A96" s="160"/>
      <c r="B96" s="160"/>
      <c r="C96" s="161"/>
      <c r="D96" s="162"/>
      <c r="E96" s="231"/>
      <c r="F96" s="161"/>
      <c r="G96" s="161"/>
      <c r="H96" s="161"/>
      <c r="I96" s="161"/>
      <c r="J96" s="161"/>
      <c r="K96" s="161"/>
      <c r="L96" s="161"/>
      <c r="M96" s="161"/>
      <c r="N96" s="161"/>
      <c r="O96" s="161"/>
      <c r="P96" s="161"/>
      <c r="Q96" s="161"/>
      <c r="R96" s="163"/>
      <c r="S96" s="161"/>
      <c r="T96" s="161"/>
      <c r="U96" s="161"/>
      <c r="V96" s="226"/>
      <c r="W96" s="161"/>
      <c r="X96" s="163"/>
      <c r="Y96" s="163"/>
      <c r="Z96" s="163"/>
      <c r="AA96" s="163"/>
      <c r="AB96" s="223"/>
      <c r="AC96" s="223"/>
      <c r="AD96" s="223"/>
      <c r="AE96" s="161"/>
      <c r="AF96" s="161"/>
      <c r="AG96" s="161"/>
      <c r="AH96" s="161"/>
      <c r="AI96" s="161"/>
      <c r="AJ96" s="161"/>
      <c r="AK96" s="161"/>
      <c r="AL96" s="161"/>
      <c r="AM96" s="161"/>
      <c r="AN96" s="161"/>
      <c r="AO96" s="161"/>
      <c r="AP96" s="161"/>
      <c r="AQ96" s="161"/>
      <c r="AR96" s="161"/>
      <c r="AS96" s="161"/>
      <c r="AT96" s="161"/>
      <c r="AU96" s="161"/>
      <c r="AV96" s="161"/>
      <c r="AW96" s="161"/>
    </row>
    <row r="97" spans="1:49" x14ac:dyDescent="0.2">
      <c r="A97" s="160"/>
      <c r="B97" s="160"/>
      <c r="C97" s="161"/>
      <c r="D97" s="162"/>
      <c r="E97" s="231"/>
      <c r="F97" s="161"/>
      <c r="G97" s="161"/>
      <c r="H97" s="161"/>
      <c r="I97" s="161"/>
      <c r="J97" s="161"/>
      <c r="K97" s="161"/>
      <c r="L97" s="161"/>
      <c r="M97" s="161"/>
      <c r="N97" s="161"/>
      <c r="O97" s="161"/>
      <c r="P97" s="161"/>
      <c r="Q97" s="161"/>
      <c r="R97" s="163"/>
      <c r="S97" s="161"/>
      <c r="T97" s="161"/>
      <c r="U97" s="161"/>
      <c r="V97" s="226"/>
      <c r="W97" s="161"/>
      <c r="X97" s="163"/>
      <c r="Y97" s="163"/>
      <c r="Z97" s="163"/>
      <c r="AA97" s="163"/>
      <c r="AB97" s="223"/>
      <c r="AC97" s="223"/>
      <c r="AD97" s="223"/>
      <c r="AE97" s="161"/>
      <c r="AF97" s="161"/>
      <c r="AG97" s="161"/>
      <c r="AH97" s="161"/>
      <c r="AI97" s="161"/>
      <c r="AJ97" s="161"/>
      <c r="AK97" s="161"/>
      <c r="AL97" s="161"/>
      <c r="AM97" s="161"/>
      <c r="AN97" s="161"/>
      <c r="AO97" s="161"/>
      <c r="AP97" s="161"/>
      <c r="AQ97" s="161"/>
      <c r="AR97" s="161"/>
      <c r="AS97" s="161"/>
      <c r="AT97" s="161"/>
      <c r="AU97" s="161"/>
      <c r="AV97" s="161"/>
      <c r="AW97" s="161"/>
    </row>
    <row r="98" spans="1:49" x14ac:dyDescent="0.2">
      <c r="A98" s="160"/>
      <c r="B98" s="160"/>
      <c r="C98" s="161"/>
      <c r="D98" s="162"/>
      <c r="E98" s="231"/>
      <c r="F98" s="161"/>
      <c r="G98" s="161"/>
      <c r="H98" s="161"/>
      <c r="I98" s="161"/>
      <c r="J98" s="161"/>
      <c r="K98" s="161"/>
      <c r="L98" s="161"/>
      <c r="M98" s="161"/>
      <c r="N98" s="161"/>
      <c r="O98" s="161"/>
      <c r="P98" s="161"/>
      <c r="Q98" s="161"/>
      <c r="R98" s="163"/>
      <c r="S98" s="161"/>
      <c r="T98" s="161"/>
      <c r="U98" s="161"/>
      <c r="V98" s="226"/>
      <c r="W98" s="161"/>
      <c r="X98" s="163"/>
      <c r="Y98" s="163"/>
      <c r="Z98" s="163"/>
      <c r="AA98" s="163"/>
      <c r="AB98" s="223"/>
      <c r="AC98" s="223"/>
      <c r="AD98" s="223"/>
      <c r="AE98" s="161"/>
      <c r="AF98" s="161"/>
      <c r="AG98" s="161"/>
      <c r="AH98" s="161"/>
      <c r="AI98" s="161"/>
      <c r="AJ98" s="161"/>
      <c r="AK98" s="161"/>
      <c r="AL98" s="161"/>
      <c r="AM98" s="161"/>
      <c r="AN98" s="161"/>
      <c r="AO98" s="161"/>
      <c r="AP98" s="161"/>
      <c r="AQ98" s="161"/>
      <c r="AR98" s="161"/>
      <c r="AS98" s="161"/>
      <c r="AT98" s="161"/>
      <c r="AU98" s="161"/>
      <c r="AV98" s="161"/>
      <c r="AW98" s="161"/>
    </row>
    <row r="99" spans="1:49" x14ac:dyDescent="0.2">
      <c r="A99" s="160"/>
      <c r="B99" s="160"/>
      <c r="C99" s="161"/>
      <c r="D99" s="162"/>
      <c r="E99" s="231"/>
      <c r="F99" s="161"/>
      <c r="G99" s="161"/>
      <c r="H99" s="161"/>
      <c r="I99" s="161"/>
      <c r="J99" s="161"/>
      <c r="K99" s="161"/>
      <c r="L99" s="161"/>
      <c r="M99" s="161"/>
      <c r="N99" s="161"/>
      <c r="O99" s="161"/>
      <c r="P99" s="161"/>
      <c r="Q99" s="161"/>
      <c r="R99" s="163"/>
      <c r="S99" s="161"/>
      <c r="T99" s="161"/>
      <c r="U99" s="161"/>
      <c r="V99" s="226"/>
      <c r="W99" s="161"/>
      <c r="X99" s="163"/>
      <c r="Y99" s="163"/>
      <c r="Z99" s="163"/>
      <c r="AA99" s="163"/>
      <c r="AB99" s="223"/>
      <c r="AC99" s="223"/>
      <c r="AD99" s="223"/>
      <c r="AE99" s="161"/>
      <c r="AF99" s="161"/>
      <c r="AG99" s="161"/>
      <c r="AH99" s="161"/>
      <c r="AI99" s="161"/>
      <c r="AJ99" s="161"/>
      <c r="AK99" s="161"/>
      <c r="AL99" s="161"/>
      <c r="AM99" s="161"/>
      <c r="AN99" s="161"/>
      <c r="AO99" s="161"/>
      <c r="AP99" s="161"/>
      <c r="AQ99" s="161"/>
      <c r="AR99" s="161"/>
      <c r="AS99" s="161"/>
      <c r="AT99" s="161"/>
      <c r="AU99" s="161"/>
      <c r="AV99" s="161"/>
      <c r="AW99" s="161"/>
    </row>
    <row r="100" spans="1:49" x14ac:dyDescent="0.2">
      <c r="A100" s="160"/>
      <c r="B100" s="160"/>
      <c r="C100" s="161"/>
      <c r="D100" s="162"/>
      <c r="E100" s="231"/>
      <c r="F100" s="161"/>
      <c r="G100" s="161"/>
      <c r="H100" s="161"/>
      <c r="I100" s="161"/>
      <c r="J100" s="161"/>
      <c r="K100" s="161"/>
      <c r="L100" s="161"/>
      <c r="M100" s="161"/>
      <c r="N100" s="161"/>
      <c r="O100" s="161"/>
      <c r="P100" s="161"/>
      <c r="Q100" s="161"/>
      <c r="R100" s="163"/>
      <c r="S100" s="161"/>
      <c r="T100" s="161"/>
      <c r="U100" s="161"/>
      <c r="V100" s="226"/>
      <c r="W100" s="161"/>
      <c r="X100" s="163"/>
      <c r="Y100" s="163"/>
      <c r="Z100" s="163"/>
      <c r="AA100" s="163"/>
      <c r="AB100" s="223"/>
      <c r="AC100" s="223"/>
      <c r="AD100" s="223"/>
      <c r="AE100" s="161"/>
      <c r="AF100" s="161"/>
      <c r="AG100" s="161"/>
      <c r="AH100" s="161"/>
      <c r="AI100" s="161"/>
      <c r="AJ100" s="161"/>
      <c r="AK100" s="161"/>
      <c r="AL100" s="161"/>
      <c r="AM100" s="161"/>
      <c r="AN100" s="161"/>
      <c r="AO100" s="161"/>
      <c r="AP100" s="161"/>
      <c r="AQ100" s="161"/>
      <c r="AR100" s="161"/>
      <c r="AS100" s="161"/>
      <c r="AT100" s="161"/>
      <c r="AU100" s="161"/>
      <c r="AV100" s="161"/>
      <c r="AW100" s="161"/>
    </row>
    <row r="101" spans="1:49" x14ac:dyDescent="0.2">
      <c r="A101" s="160"/>
      <c r="B101" s="160"/>
      <c r="C101" s="161"/>
      <c r="D101" s="162"/>
      <c r="E101" s="231"/>
      <c r="F101" s="161"/>
      <c r="G101" s="161"/>
      <c r="H101" s="161"/>
      <c r="I101" s="161"/>
      <c r="J101" s="161"/>
      <c r="K101" s="161"/>
      <c r="L101" s="161"/>
      <c r="M101" s="161"/>
      <c r="N101" s="161"/>
      <c r="O101" s="161"/>
      <c r="P101" s="161"/>
      <c r="Q101" s="161"/>
      <c r="R101" s="163"/>
      <c r="S101" s="161"/>
      <c r="T101" s="161"/>
      <c r="U101" s="161"/>
      <c r="V101" s="226"/>
      <c r="W101" s="161"/>
      <c r="X101" s="163"/>
      <c r="Y101" s="163"/>
      <c r="Z101" s="163"/>
      <c r="AA101" s="163"/>
      <c r="AB101" s="223"/>
      <c r="AC101" s="223"/>
      <c r="AD101" s="223"/>
      <c r="AE101" s="161"/>
      <c r="AF101" s="161"/>
      <c r="AG101" s="161"/>
      <c r="AH101" s="161"/>
      <c r="AI101" s="161"/>
      <c r="AJ101" s="161"/>
      <c r="AK101" s="161"/>
      <c r="AL101" s="161"/>
      <c r="AM101" s="161"/>
      <c r="AN101" s="161"/>
      <c r="AO101" s="161"/>
      <c r="AP101" s="161"/>
      <c r="AQ101" s="161"/>
      <c r="AR101" s="161"/>
      <c r="AS101" s="161"/>
      <c r="AT101" s="161"/>
      <c r="AU101" s="161"/>
      <c r="AV101" s="161"/>
      <c r="AW101" s="161"/>
    </row>
    <row r="102" spans="1:49" x14ac:dyDescent="0.2">
      <c r="A102" s="160"/>
      <c r="B102" s="160"/>
      <c r="C102" s="161"/>
      <c r="D102" s="162"/>
      <c r="E102" s="231"/>
      <c r="F102" s="161"/>
      <c r="G102" s="161"/>
      <c r="H102" s="161"/>
      <c r="I102" s="161"/>
      <c r="J102" s="161"/>
      <c r="K102" s="161"/>
      <c r="L102" s="161"/>
      <c r="M102" s="161"/>
      <c r="N102" s="161"/>
      <c r="O102" s="161"/>
      <c r="P102" s="161"/>
      <c r="Q102" s="161"/>
      <c r="R102" s="163"/>
      <c r="S102" s="161"/>
      <c r="T102" s="161"/>
      <c r="U102" s="161"/>
      <c r="V102" s="226"/>
      <c r="W102" s="161"/>
      <c r="X102" s="163"/>
      <c r="Y102" s="163"/>
      <c r="Z102" s="163"/>
      <c r="AA102" s="163"/>
      <c r="AB102" s="223"/>
      <c r="AC102" s="223"/>
      <c r="AD102" s="223"/>
      <c r="AE102" s="161"/>
      <c r="AF102" s="161"/>
      <c r="AG102" s="161"/>
      <c r="AH102" s="161"/>
      <c r="AI102" s="161"/>
      <c r="AJ102" s="161"/>
      <c r="AK102" s="161"/>
      <c r="AL102" s="161"/>
      <c r="AM102" s="161"/>
      <c r="AN102" s="161"/>
      <c r="AO102" s="161"/>
      <c r="AP102" s="161"/>
      <c r="AQ102" s="161"/>
      <c r="AR102" s="161"/>
      <c r="AS102" s="161"/>
      <c r="AT102" s="161"/>
      <c r="AU102" s="161"/>
      <c r="AV102" s="161"/>
      <c r="AW102" s="161"/>
    </row>
    <row r="103" spans="1:49" x14ac:dyDescent="0.2">
      <c r="A103" s="160"/>
      <c r="B103" s="160"/>
      <c r="C103" s="161"/>
      <c r="D103" s="162"/>
      <c r="E103" s="231"/>
      <c r="F103" s="161"/>
      <c r="G103" s="161"/>
      <c r="H103" s="161"/>
      <c r="I103" s="161"/>
      <c r="J103" s="161"/>
      <c r="K103" s="161"/>
      <c r="L103" s="161"/>
      <c r="M103" s="161"/>
      <c r="N103" s="161"/>
      <c r="O103" s="161"/>
      <c r="P103" s="161"/>
      <c r="Q103" s="161"/>
      <c r="R103" s="163"/>
      <c r="S103" s="161"/>
      <c r="T103" s="161"/>
      <c r="U103" s="161"/>
      <c r="V103" s="226"/>
      <c r="W103" s="161"/>
      <c r="X103" s="163"/>
      <c r="Y103" s="163"/>
      <c r="Z103" s="163"/>
      <c r="AA103" s="163"/>
      <c r="AB103" s="223"/>
      <c r="AC103" s="223"/>
      <c r="AD103" s="223"/>
      <c r="AE103" s="161"/>
      <c r="AF103" s="161"/>
      <c r="AG103" s="161"/>
      <c r="AH103" s="161"/>
      <c r="AI103" s="161"/>
      <c r="AJ103" s="161"/>
      <c r="AK103" s="161"/>
      <c r="AL103" s="161"/>
      <c r="AM103" s="161"/>
      <c r="AN103" s="161"/>
      <c r="AO103" s="161"/>
      <c r="AP103" s="161"/>
      <c r="AQ103" s="161"/>
      <c r="AR103" s="161"/>
      <c r="AS103" s="161"/>
      <c r="AT103" s="161"/>
      <c r="AU103" s="161"/>
      <c r="AV103" s="161"/>
      <c r="AW103" s="161"/>
    </row>
    <row r="104" spans="1:49" x14ac:dyDescent="0.2">
      <c r="A104" s="160"/>
      <c r="B104" s="160"/>
      <c r="C104" s="161"/>
      <c r="D104" s="162"/>
      <c r="E104" s="231"/>
      <c r="F104" s="161"/>
      <c r="G104" s="161"/>
      <c r="H104" s="161"/>
      <c r="I104" s="161"/>
      <c r="J104" s="161"/>
      <c r="K104" s="161"/>
      <c r="L104" s="161"/>
      <c r="M104" s="161"/>
      <c r="N104" s="161"/>
      <c r="O104" s="161"/>
      <c r="P104" s="161"/>
      <c r="Q104" s="161"/>
      <c r="R104" s="163"/>
      <c r="S104" s="161"/>
      <c r="T104" s="161"/>
      <c r="U104" s="161"/>
      <c r="V104" s="226"/>
      <c r="W104" s="161"/>
      <c r="X104" s="163"/>
      <c r="Y104" s="163"/>
      <c r="Z104" s="163"/>
      <c r="AA104" s="163"/>
      <c r="AB104" s="223"/>
      <c r="AC104" s="223"/>
      <c r="AD104" s="223"/>
      <c r="AE104" s="161"/>
      <c r="AF104" s="161"/>
      <c r="AG104" s="161"/>
      <c r="AH104" s="161"/>
      <c r="AI104" s="161"/>
      <c r="AJ104" s="161"/>
      <c r="AK104" s="161"/>
      <c r="AL104" s="161"/>
      <c r="AM104" s="161"/>
      <c r="AN104" s="161"/>
      <c r="AO104" s="161"/>
      <c r="AP104" s="161"/>
      <c r="AQ104" s="161"/>
      <c r="AR104" s="161"/>
      <c r="AS104" s="161"/>
      <c r="AT104" s="161"/>
      <c r="AU104" s="161"/>
      <c r="AV104" s="161"/>
      <c r="AW104" s="161"/>
    </row>
    <row r="105" spans="1:49" x14ac:dyDescent="0.2">
      <c r="A105" s="160"/>
      <c r="B105" s="160"/>
      <c r="C105" s="161"/>
      <c r="D105" s="162"/>
      <c r="E105" s="231"/>
      <c r="F105" s="161"/>
      <c r="G105" s="161"/>
      <c r="H105" s="161"/>
      <c r="I105" s="161"/>
      <c r="J105" s="161"/>
      <c r="K105" s="161"/>
      <c r="L105" s="161"/>
      <c r="M105" s="161"/>
      <c r="N105" s="161"/>
      <c r="O105" s="161"/>
      <c r="P105" s="161"/>
      <c r="Q105" s="161"/>
      <c r="R105" s="163"/>
      <c r="S105" s="161"/>
      <c r="T105" s="161"/>
      <c r="U105" s="161"/>
      <c r="V105" s="226"/>
      <c r="W105" s="161"/>
      <c r="X105" s="163"/>
      <c r="Y105" s="163"/>
      <c r="Z105" s="163"/>
      <c r="AA105" s="163"/>
      <c r="AB105" s="223"/>
      <c r="AC105" s="223"/>
      <c r="AD105" s="223"/>
      <c r="AE105" s="161"/>
      <c r="AF105" s="161"/>
      <c r="AG105" s="161"/>
      <c r="AH105" s="161"/>
      <c r="AI105" s="161"/>
      <c r="AJ105" s="161"/>
      <c r="AK105" s="161"/>
      <c r="AL105" s="161"/>
      <c r="AM105" s="161"/>
      <c r="AN105" s="161"/>
      <c r="AO105" s="161"/>
      <c r="AP105" s="161"/>
      <c r="AQ105" s="161"/>
      <c r="AR105" s="161"/>
      <c r="AS105" s="161"/>
      <c r="AT105" s="161"/>
      <c r="AU105" s="161"/>
      <c r="AV105" s="161"/>
      <c r="AW105" s="161"/>
    </row>
    <row r="106" spans="1:49" x14ac:dyDescent="0.2">
      <c r="A106" s="160"/>
      <c r="B106" s="160"/>
      <c r="C106" s="161"/>
      <c r="D106" s="162"/>
      <c r="E106" s="231"/>
      <c r="F106" s="161"/>
      <c r="G106" s="161"/>
      <c r="H106" s="161"/>
      <c r="I106" s="161"/>
      <c r="J106" s="161"/>
      <c r="K106" s="161"/>
      <c r="L106" s="161"/>
      <c r="M106" s="161"/>
      <c r="N106" s="161"/>
      <c r="O106" s="161"/>
      <c r="P106" s="161"/>
      <c r="Q106" s="161"/>
      <c r="R106" s="163"/>
      <c r="S106" s="161"/>
      <c r="T106" s="161"/>
      <c r="U106" s="161"/>
      <c r="V106" s="226"/>
      <c r="W106" s="161"/>
      <c r="X106" s="163"/>
      <c r="Y106" s="163"/>
      <c r="Z106" s="163"/>
      <c r="AA106" s="163"/>
      <c r="AB106" s="223"/>
      <c r="AC106" s="223"/>
      <c r="AD106" s="223"/>
      <c r="AE106" s="161"/>
      <c r="AF106" s="161"/>
      <c r="AG106" s="161"/>
      <c r="AH106" s="161"/>
      <c r="AI106" s="161"/>
      <c r="AJ106" s="161"/>
      <c r="AK106" s="161"/>
      <c r="AL106" s="161"/>
      <c r="AM106" s="161"/>
      <c r="AN106" s="161"/>
      <c r="AO106" s="161"/>
      <c r="AP106" s="161"/>
      <c r="AQ106" s="161"/>
      <c r="AR106" s="161"/>
      <c r="AS106" s="161"/>
      <c r="AT106" s="161"/>
      <c r="AU106" s="161"/>
      <c r="AV106" s="161"/>
      <c r="AW106" s="161"/>
    </row>
    <row r="107" spans="1:49" x14ac:dyDescent="0.2">
      <c r="A107" s="160"/>
      <c r="B107" s="160"/>
      <c r="C107" s="161"/>
      <c r="D107" s="162"/>
      <c r="E107" s="231"/>
      <c r="F107" s="161"/>
      <c r="G107" s="161"/>
      <c r="H107" s="161"/>
      <c r="I107" s="161"/>
      <c r="J107" s="161"/>
      <c r="K107" s="161"/>
      <c r="L107" s="161"/>
      <c r="M107" s="161"/>
      <c r="N107" s="161"/>
      <c r="O107" s="161"/>
      <c r="P107" s="161"/>
      <c r="Q107" s="161"/>
      <c r="R107" s="163"/>
      <c r="S107" s="161"/>
      <c r="T107" s="161"/>
      <c r="U107" s="161"/>
      <c r="V107" s="161"/>
      <c r="W107" s="161"/>
      <c r="X107" s="163"/>
      <c r="Y107" s="163"/>
      <c r="Z107" s="163"/>
      <c r="AA107" s="163"/>
      <c r="AB107" s="223"/>
      <c r="AC107" s="223"/>
      <c r="AD107" s="223"/>
      <c r="AE107" s="161"/>
      <c r="AF107" s="161"/>
      <c r="AG107" s="161"/>
      <c r="AH107" s="161"/>
      <c r="AI107" s="161"/>
      <c r="AJ107" s="161"/>
      <c r="AK107" s="161"/>
      <c r="AL107" s="161"/>
      <c r="AM107" s="161"/>
      <c r="AN107" s="161"/>
      <c r="AO107" s="161"/>
      <c r="AP107" s="161"/>
      <c r="AQ107" s="161"/>
      <c r="AR107" s="161"/>
      <c r="AS107" s="161"/>
      <c r="AT107" s="161"/>
      <c r="AU107" s="161"/>
      <c r="AV107" s="161"/>
      <c r="AW107" s="161"/>
    </row>
    <row r="108" spans="1:49" x14ac:dyDescent="0.2">
      <c r="A108" s="160"/>
      <c r="B108" s="160"/>
      <c r="C108" s="161"/>
      <c r="D108" s="162"/>
      <c r="E108" s="231"/>
      <c r="F108" s="161"/>
      <c r="G108" s="161"/>
      <c r="H108" s="161"/>
      <c r="I108" s="161"/>
      <c r="J108" s="161"/>
      <c r="K108" s="161"/>
      <c r="L108" s="161"/>
      <c r="M108" s="161"/>
      <c r="N108" s="161"/>
      <c r="O108" s="161"/>
      <c r="P108" s="161"/>
      <c r="Q108" s="161"/>
      <c r="R108" s="163"/>
      <c r="S108" s="161"/>
      <c r="T108" s="161"/>
      <c r="U108" s="161"/>
      <c r="V108" s="161"/>
      <c r="W108" s="161"/>
      <c r="X108" s="163"/>
      <c r="Y108" s="163"/>
      <c r="Z108" s="163"/>
      <c r="AA108" s="163"/>
      <c r="AB108" s="223"/>
      <c r="AC108" s="223"/>
      <c r="AD108" s="223"/>
      <c r="AE108" s="161"/>
      <c r="AF108" s="161"/>
      <c r="AG108" s="161"/>
      <c r="AH108" s="161"/>
      <c r="AI108" s="161"/>
      <c r="AJ108" s="161"/>
      <c r="AK108" s="161"/>
      <c r="AL108" s="161"/>
      <c r="AM108" s="161"/>
      <c r="AN108" s="161"/>
      <c r="AO108" s="161"/>
      <c r="AP108" s="161"/>
      <c r="AQ108" s="161"/>
      <c r="AR108" s="161"/>
      <c r="AS108" s="161"/>
      <c r="AT108" s="161"/>
      <c r="AU108" s="161"/>
      <c r="AV108" s="161"/>
      <c r="AW108" s="161"/>
    </row>
    <row r="109" spans="1:49" x14ac:dyDescent="0.2">
      <c r="A109" s="160"/>
      <c r="B109" s="160"/>
      <c r="C109" s="161"/>
      <c r="D109" s="162"/>
      <c r="E109" s="231"/>
      <c r="F109" s="161"/>
      <c r="G109" s="161"/>
      <c r="H109" s="161"/>
      <c r="I109" s="161"/>
      <c r="J109" s="161"/>
      <c r="K109" s="161"/>
      <c r="L109" s="161"/>
      <c r="M109" s="161"/>
      <c r="N109" s="161"/>
      <c r="O109" s="161"/>
      <c r="P109" s="161"/>
      <c r="Q109" s="161"/>
      <c r="R109" s="163"/>
      <c r="S109" s="161"/>
      <c r="T109" s="161"/>
      <c r="U109" s="161"/>
      <c r="V109" s="161"/>
      <c r="W109" s="161"/>
      <c r="X109" s="163"/>
      <c r="Y109" s="163"/>
      <c r="Z109" s="163"/>
      <c r="AA109" s="163"/>
      <c r="AB109" s="223"/>
      <c r="AC109" s="223"/>
      <c r="AD109" s="223"/>
      <c r="AE109" s="161"/>
      <c r="AF109" s="161"/>
      <c r="AG109" s="161"/>
      <c r="AH109" s="161"/>
      <c r="AI109" s="161"/>
      <c r="AJ109" s="161"/>
      <c r="AK109" s="161"/>
      <c r="AL109" s="161"/>
      <c r="AM109" s="161"/>
      <c r="AN109" s="161"/>
      <c r="AO109" s="161"/>
      <c r="AP109" s="161"/>
      <c r="AQ109" s="161"/>
      <c r="AR109" s="161"/>
      <c r="AS109" s="161"/>
      <c r="AT109" s="161"/>
      <c r="AU109" s="161"/>
      <c r="AV109" s="161"/>
      <c r="AW109" s="161"/>
    </row>
    <row r="110" spans="1:49" x14ac:dyDescent="0.2">
      <c r="A110" s="160"/>
      <c r="B110" s="160"/>
      <c r="C110" s="161"/>
      <c r="D110" s="162"/>
      <c r="E110" s="231"/>
      <c r="F110" s="161"/>
      <c r="G110" s="161"/>
      <c r="H110" s="161"/>
      <c r="I110" s="161"/>
      <c r="J110" s="161"/>
      <c r="K110" s="161"/>
      <c r="L110" s="161"/>
      <c r="M110" s="161"/>
      <c r="N110" s="161"/>
      <c r="O110" s="161"/>
      <c r="P110" s="161"/>
      <c r="Q110" s="161"/>
      <c r="R110" s="163"/>
      <c r="S110" s="161"/>
      <c r="T110" s="161"/>
      <c r="U110" s="161"/>
      <c r="V110" s="161"/>
      <c r="W110" s="161"/>
      <c r="X110" s="163"/>
      <c r="Y110" s="163"/>
      <c r="Z110" s="163"/>
      <c r="AA110" s="163"/>
      <c r="AB110" s="223"/>
      <c r="AC110" s="223"/>
      <c r="AD110" s="223"/>
      <c r="AE110" s="161"/>
      <c r="AF110" s="161"/>
      <c r="AG110" s="161"/>
      <c r="AH110" s="161"/>
      <c r="AI110" s="161"/>
      <c r="AJ110" s="161"/>
      <c r="AK110" s="161"/>
      <c r="AL110" s="161"/>
      <c r="AM110" s="161"/>
      <c r="AN110" s="161"/>
      <c r="AO110" s="161"/>
      <c r="AP110" s="161"/>
      <c r="AQ110" s="161"/>
      <c r="AR110" s="161"/>
      <c r="AS110" s="161"/>
      <c r="AT110" s="161"/>
      <c r="AU110" s="161"/>
      <c r="AV110" s="161"/>
      <c r="AW110" s="161"/>
    </row>
    <row r="111" spans="1:49" x14ac:dyDescent="0.2">
      <c r="A111" s="160"/>
      <c r="B111" s="160"/>
      <c r="C111" s="161"/>
      <c r="D111" s="162"/>
      <c r="E111" s="231"/>
      <c r="F111" s="161"/>
      <c r="G111" s="161"/>
      <c r="H111" s="161"/>
      <c r="I111" s="161"/>
      <c r="J111" s="161"/>
      <c r="K111" s="161"/>
      <c r="L111" s="161"/>
      <c r="M111" s="161"/>
      <c r="N111" s="161"/>
      <c r="O111" s="161"/>
      <c r="P111" s="161"/>
      <c r="Q111" s="161"/>
      <c r="R111" s="163"/>
      <c r="S111" s="161"/>
      <c r="T111" s="161"/>
      <c r="U111" s="161"/>
      <c r="V111" s="161"/>
      <c r="W111" s="161"/>
      <c r="X111" s="163"/>
      <c r="Y111" s="163"/>
      <c r="Z111" s="163"/>
      <c r="AA111" s="163"/>
      <c r="AB111" s="223"/>
      <c r="AC111" s="223"/>
      <c r="AD111" s="223"/>
      <c r="AE111" s="161"/>
      <c r="AF111" s="161"/>
      <c r="AG111" s="161"/>
      <c r="AH111" s="161"/>
      <c r="AI111" s="161"/>
      <c r="AJ111" s="161"/>
      <c r="AK111" s="161"/>
      <c r="AL111" s="161"/>
      <c r="AM111" s="161"/>
      <c r="AN111" s="161"/>
      <c r="AO111" s="161"/>
      <c r="AP111" s="161"/>
      <c r="AQ111" s="161"/>
      <c r="AR111" s="161"/>
      <c r="AS111" s="161"/>
      <c r="AT111" s="161"/>
      <c r="AU111" s="161"/>
      <c r="AV111" s="161"/>
      <c r="AW111" s="161"/>
    </row>
    <row r="112" spans="1:49" x14ac:dyDescent="0.2">
      <c r="A112" s="160"/>
      <c r="B112" s="160"/>
      <c r="C112" s="161"/>
      <c r="D112" s="162"/>
      <c r="E112" s="231"/>
      <c r="F112" s="161"/>
      <c r="G112" s="161"/>
      <c r="H112" s="161"/>
      <c r="I112" s="161"/>
      <c r="J112" s="161"/>
      <c r="K112" s="161"/>
      <c r="L112" s="161"/>
      <c r="M112" s="161"/>
      <c r="N112" s="161"/>
      <c r="O112" s="161"/>
      <c r="P112" s="161"/>
      <c r="Q112" s="161"/>
      <c r="R112" s="163"/>
      <c r="S112" s="161"/>
      <c r="T112" s="161"/>
      <c r="U112" s="161"/>
      <c r="V112" s="161"/>
      <c r="W112" s="161"/>
      <c r="X112" s="163"/>
      <c r="Y112" s="163"/>
      <c r="Z112" s="163"/>
      <c r="AA112" s="163"/>
      <c r="AB112" s="223"/>
      <c r="AC112" s="223"/>
      <c r="AD112" s="223"/>
      <c r="AE112" s="161"/>
      <c r="AF112" s="161"/>
      <c r="AG112" s="161"/>
      <c r="AH112" s="161"/>
      <c r="AI112" s="161"/>
      <c r="AJ112" s="161"/>
      <c r="AK112" s="161"/>
      <c r="AL112" s="161"/>
      <c r="AM112" s="161"/>
      <c r="AN112" s="161"/>
      <c r="AO112" s="161"/>
      <c r="AP112" s="161"/>
      <c r="AQ112" s="161"/>
      <c r="AR112" s="161"/>
      <c r="AS112" s="161"/>
      <c r="AT112" s="161"/>
      <c r="AU112" s="161"/>
      <c r="AV112" s="161"/>
      <c r="AW112" s="161"/>
    </row>
    <row r="113" spans="1:49" x14ac:dyDescent="0.2">
      <c r="A113" s="160"/>
      <c r="B113" s="160"/>
      <c r="C113" s="161"/>
      <c r="D113" s="162"/>
      <c r="E113" s="231"/>
      <c r="F113" s="161"/>
      <c r="G113" s="161"/>
      <c r="H113" s="161"/>
      <c r="I113" s="161"/>
      <c r="J113" s="161"/>
      <c r="K113" s="161"/>
      <c r="L113" s="161"/>
      <c r="M113" s="161"/>
      <c r="N113" s="161"/>
      <c r="O113" s="161"/>
      <c r="P113" s="161"/>
      <c r="Q113" s="161"/>
      <c r="R113" s="163"/>
      <c r="S113" s="161"/>
      <c r="T113" s="161"/>
      <c r="U113" s="161"/>
      <c r="V113" s="161"/>
      <c r="W113" s="161"/>
      <c r="X113" s="163"/>
      <c r="Y113" s="163"/>
      <c r="Z113" s="163"/>
      <c r="AA113" s="163"/>
      <c r="AB113" s="223"/>
      <c r="AC113" s="223"/>
      <c r="AD113" s="223"/>
      <c r="AE113" s="161"/>
      <c r="AF113" s="161"/>
      <c r="AG113" s="161"/>
      <c r="AH113" s="161"/>
      <c r="AI113" s="161"/>
      <c r="AJ113" s="161"/>
      <c r="AK113" s="161"/>
      <c r="AL113" s="161"/>
      <c r="AM113" s="161"/>
      <c r="AN113" s="161"/>
      <c r="AO113" s="161"/>
      <c r="AP113" s="161"/>
      <c r="AQ113" s="161"/>
      <c r="AR113" s="161"/>
      <c r="AS113" s="161"/>
      <c r="AT113" s="161"/>
      <c r="AU113" s="161"/>
      <c r="AV113" s="161"/>
      <c r="AW113" s="161"/>
    </row>
    <row r="114" spans="1:49" x14ac:dyDescent="0.2">
      <c r="A114" s="160"/>
      <c r="B114" s="160"/>
      <c r="C114" s="161"/>
      <c r="D114" s="162"/>
      <c r="E114" s="231"/>
      <c r="F114" s="161"/>
      <c r="G114" s="161"/>
      <c r="H114" s="161"/>
      <c r="I114" s="161"/>
      <c r="J114" s="161"/>
      <c r="K114" s="161"/>
      <c r="L114" s="161"/>
      <c r="M114" s="161"/>
      <c r="N114" s="161"/>
      <c r="O114" s="161"/>
      <c r="P114" s="161"/>
      <c r="Q114" s="161"/>
      <c r="R114" s="163"/>
      <c r="S114" s="161"/>
      <c r="T114" s="161"/>
      <c r="U114" s="161"/>
      <c r="V114" s="161"/>
      <c r="W114" s="161"/>
      <c r="X114" s="163"/>
      <c r="Y114" s="163"/>
      <c r="Z114" s="163"/>
      <c r="AA114" s="163"/>
      <c r="AB114" s="223"/>
      <c r="AC114" s="223"/>
      <c r="AD114" s="223"/>
      <c r="AE114" s="161"/>
      <c r="AF114" s="161"/>
      <c r="AG114" s="161"/>
      <c r="AH114" s="161"/>
      <c r="AI114" s="161"/>
      <c r="AJ114" s="161"/>
      <c r="AK114" s="161"/>
      <c r="AL114" s="161"/>
      <c r="AM114" s="161"/>
      <c r="AN114" s="161"/>
      <c r="AO114" s="161"/>
      <c r="AP114" s="161"/>
      <c r="AQ114" s="161"/>
      <c r="AR114" s="161"/>
      <c r="AS114" s="161"/>
      <c r="AT114" s="161"/>
      <c r="AU114" s="161"/>
      <c r="AV114" s="161"/>
      <c r="AW114" s="161"/>
    </row>
    <row r="115" spans="1:49" x14ac:dyDescent="0.2">
      <c r="A115" s="160"/>
      <c r="B115" s="160"/>
      <c r="C115" s="161"/>
      <c r="D115" s="162"/>
      <c r="E115" s="231"/>
      <c r="F115" s="161"/>
      <c r="G115" s="161"/>
      <c r="H115" s="161"/>
      <c r="I115" s="161"/>
      <c r="J115" s="161"/>
      <c r="K115" s="161"/>
      <c r="L115" s="161"/>
      <c r="M115" s="161"/>
      <c r="N115" s="161"/>
      <c r="O115" s="161"/>
      <c r="P115" s="161"/>
      <c r="Q115" s="161"/>
      <c r="R115" s="163"/>
      <c r="S115" s="161"/>
      <c r="T115" s="161"/>
      <c r="U115" s="161"/>
      <c r="V115" s="161"/>
      <c r="W115" s="161"/>
      <c r="X115" s="163"/>
      <c r="Y115" s="163"/>
      <c r="Z115" s="163"/>
      <c r="AA115" s="163"/>
      <c r="AB115" s="223"/>
      <c r="AC115" s="223"/>
      <c r="AD115" s="223"/>
      <c r="AE115" s="161"/>
      <c r="AF115" s="161"/>
      <c r="AG115" s="161"/>
      <c r="AH115" s="161"/>
      <c r="AI115" s="161"/>
      <c r="AJ115" s="161"/>
      <c r="AK115" s="161"/>
      <c r="AL115" s="161"/>
      <c r="AM115" s="161"/>
      <c r="AN115" s="161"/>
      <c r="AO115" s="161"/>
      <c r="AP115" s="161"/>
      <c r="AQ115" s="161"/>
      <c r="AR115" s="161"/>
      <c r="AS115" s="161"/>
      <c r="AT115" s="161"/>
      <c r="AU115" s="161"/>
      <c r="AV115" s="161"/>
      <c r="AW115" s="161"/>
    </row>
    <row r="116" spans="1:49" x14ac:dyDescent="0.2">
      <c r="A116" s="160"/>
      <c r="B116" s="160"/>
      <c r="C116" s="161"/>
      <c r="D116" s="162"/>
      <c r="E116" s="231"/>
      <c r="F116" s="161"/>
      <c r="G116" s="161"/>
      <c r="H116" s="161"/>
      <c r="I116" s="161"/>
      <c r="J116" s="161"/>
      <c r="K116" s="161"/>
      <c r="L116" s="161"/>
      <c r="M116" s="161"/>
      <c r="N116" s="161"/>
      <c r="O116" s="161"/>
      <c r="P116" s="161"/>
      <c r="Q116" s="161"/>
      <c r="R116" s="163"/>
      <c r="S116" s="161"/>
      <c r="T116" s="161"/>
      <c r="U116" s="161"/>
      <c r="V116" s="161"/>
      <c r="W116" s="161"/>
      <c r="X116" s="163"/>
      <c r="Y116" s="163"/>
      <c r="Z116" s="163"/>
      <c r="AA116" s="163"/>
      <c r="AB116" s="223"/>
      <c r="AC116" s="223"/>
      <c r="AD116" s="223"/>
      <c r="AE116" s="161"/>
      <c r="AF116" s="161"/>
      <c r="AG116" s="161"/>
      <c r="AH116" s="161"/>
      <c r="AI116" s="161"/>
      <c r="AJ116" s="161"/>
      <c r="AK116" s="161"/>
      <c r="AL116" s="161"/>
      <c r="AM116" s="161"/>
      <c r="AN116" s="161"/>
      <c r="AO116" s="161"/>
      <c r="AP116" s="161"/>
      <c r="AQ116" s="161"/>
      <c r="AR116" s="161"/>
      <c r="AS116" s="161"/>
      <c r="AT116" s="161"/>
      <c r="AU116" s="161"/>
      <c r="AV116" s="161"/>
      <c r="AW116" s="161"/>
    </row>
    <row r="117" spans="1:49" x14ac:dyDescent="0.2">
      <c r="A117" s="160"/>
      <c r="B117" s="160"/>
      <c r="C117" s="161"/>
      <c r="D117" s="162"/>
      <c r="E117" s="231"/>
      <c r="F117" s="161"/>
      <c r="G117" s="161"/>
      <c r="H117" s="161"/>
      <c r="I117" s="161"/>
      <c r="J117" s="161"/>
      <c r="K117" s="161"/>
      <c r="L117" s="161"/>
      <c r="M117" s="161"/>
      <c r="N117" s="161"/>
      <c r="O117" s="161"/>
      <c r="P117" s="161"/>
      <c r="Q117" s="161"/>
      <c r="R117" s="163"/>
      <c r="S117" s="161"/>
      <c r="T117" s="161"/>
      <c r="U117" s="161"/>
      <c r="V117" s="161"/>
      <c r="W117" s="161"/>
      <c r="X117" s="163"/>
      <c r="Y117" s="163"/>
      <c r="Z117" s="163"/>
      <c r="AA117" s="163"/>
      <c r="AB117" s="223"/>
      <c r="AC117" s="223"/>
      <c r="AD117" s="223"/>
      <c r="AE117" s="161"/>
      <c r="AF117" s="161"/>
      <c r="AG117" s="161"/>
      <c r="AH117" s="161"/>
      <c r="AI117" s="161"/>
      <c r="AJ117" s="161"/>
      <c r="AK117" s="161"/>
      <c r="AL117" s="161"/>
      <c r="AM117" s="161"/>
      <c r="AN117" s="161"/>
      <c r="AO117" s="161"/>
      <c r="AP117" s="161"/>
      <c r="AQ117" s="161"/>
      <c r="AR117" s="161"/>
      <c r="AS117" s="161"/>
      <c r="AT117" s="161"/>
      <c r="AU117" s="161"/>
      <c r="AV117" s="161"/>
      <c r="AW117" s="161"/>
    </row>
    <row r="118" spans="1:49" x14ac:dyDescent="0.2">
      <c r="A118" s="160"/>
      <c r="B118" s="160"/>
      <c r="C118" s="161"/>
      <c r="D118" s="162"/>
      <c r="E118" s="231"/>
      <c r="F118" s="161"/>
      <c r="G118" s="161"/>
      <c r="H118" s="161"/>
      <c r="I118" s="161"/>
      <c r="J118" s="161"/>
      <c r="K118" s="161"/>
      <c r="L118" s="161"/>
      <c r="M118" s="161"/>
      <c r="N118" s="161"/>
      <c r="O118" s="161"/>
      <c r="P118" s="161"/>
      <c r="Q118" s="161"/>
      <c r="R118" s="163"/>
      <c r="S118" s="161"/>
      <c r="T118" s="161"/>
      <c r="U118" s="161"/>
      <c r="V118" s="161"/>
      <c r="W118" s="161"/>
      <c r="X118" s="163"/>
      <c r="Y118" s="163"/>
      <c r="Z118" s="163"/>
      <c r="AA118" s="163"/>
      <c r="AB118" s="223"/>
      <c r="AC118" s="223"/>
      <c r="AD118" s="223"/>
      <c r="AE118" s="161"/>
      <c r="AF118" s="161"/>
      <c r="AG118" s="161"/>
      <c r="AH118" s="161"/>
      <c r="AI118" s="161"/>
      <c r="AJ118" s="161"/>
      <c r="AK118" s="161"/>
      <c r="AL118" s="161"/>
      <c r="AM118" s="161"/>
      <c r="AN118" s="161"/>
      <c r="AO118" s="161"/>
      <c r="AP118" s="161"/>
      <c r="AQ118" s="161"/>
      <c r="AR118" s="161"/>
      <c r="AS118" s="161"/>
      <c r="AT118" s="161"/>
      <c r="AU118" s="161"/>
      <c r="AV118" s="161"/>
      <c r="AW118" s="161"/>
    </row>
    <row r="119" spans="1:49" x14ac:dyDescent="0.2">
      <c r="A119" s="160"/>
      <c r="B119" s="160"/>
      <c r="C119" s="161"/>
      <c r="D119" s="162"/>
      <c r="E119" s="231"/>
      <c r="F119" s="161"/>
      <c r="G119" s="161"/>
      <c r="H119" s="161"/>
      <c r="I119" s="161"/>
      <c r="J119" s="161"/>
      <c r="K119" s="161"/>
      <c r="L119" s="161"/>
      <c r="M119" s="161"/>
      <c r="N119" s="161"/>
      <c r="O119" s="161"/>
      <c r="P119" s="161"/>
      <c r="Q119" s="161"/>
      <c r="R119" s="163"/>
      <c r="S119" s="161"/>
      <c r="T119" s="161"/>
      <c r="U119" s="161"/>
      <c r="V119" s="161"/>
      <c r="W119" s="161"/>
      <c r="X119" s="163"/>
      <c r="Y119" s="163"/>
      <c r="Z119" s="163"/>
      <c r="AA119" s="163"/>
      <c r="AB119" s="163"/>
      <c r="AC119" s="163"/>
      <c r="AD119" s="163"/>
      <c r="AE119" s="161"/>
      <c r="AF119" s="161"/>
      <c r="AG119" s="161"/>
      <c r="AH119" s="161"/>
      <c r="AI119" s="161"/>
      <c r="AJ119" s="161"/>
      <c r="AK119" s="161"/>
      <c r="AL119" s="161"/>
      <c r="AM119" s="161"/>
      <c r="AN119" s="161"/>
      <c r="AO119" s="161"/>
      <c r="AP119" s="161"/>
      <c r="AQ119" s="161"/>
      <c r="AR119" s="161"/>
      <c r="AS119" s="161"/>
      <c r="AT119" s="161"/>
      <c r="AU119" s="161"/>
      <c r="AV119" s="161"/>
      <c r="AW119" s="161"/>
    </row>
    <row r="120" spans="1:49" x14ac:dyDescent="0.2">
      <c r="A120" s="160"/>
      <c r="B120" s="160"/>
      <c r="C120" s="161"/>
      <c r="D120" s="162"/>
      <c r="E120" s="231"/>
      <c r="F120" s="161"/>
      <c r="G120" s="161"/>
      <c r="H120" s="161"/>
      <c r="I120" s="161"/>
      <c r="J120" s="161"/>
      <c r="K120" s="161"/>
      <c r="L120" s="161"/>
      <c r="M120" s="161"/>
      <c r="N120" s="161"/>
      <c r="O120" s="161"/>
      <c r="P120" s="161"/>
      <c r="Q120" s="161"/>
      <c r="R120" s="163"/>
      <c r="S120" s="161"/>
      <c r="T120" s="161"/>
      <c r="U120" s="161"/>
      <c r="V120" s="161"/>
      <c r="W120" s="161"/>
      <c r="X120" s="163"/>
      <c r="Y120" s="163"/>
      <c r="Z120" s="163"/>
      <c r="AA120" s="163"/>
      <c r="AB120" s="163"/>
      <c r="AC120" s="163"/>
      <c r="AD120" s="163"/>
      <c r="AE120" s="161"/>
      <c r="AF120" s="161"/>
      <c r="AG120" s="161"/>
      <c r="AH120" s="161"/>
      <c r="AI120" s="161"/>
      <c r="AJ120" s="161"/>
      <c r="AK120" s="161"/>
      <c r="AL120" s="161"/>
      <c r="AM120" s="161"/>
      <c r="AN120" s="161"/>
      <c r="AO120" s="161"/>
      <c r="AP120" s="161"/>
      <c r="AQ120" s="161"/>
      <c r="AR120" s="161"/>
      <c r="AS120" s="161"/>
      <c r="AT120" s="161"/>
      <c r="AU120" s="161"/>
      <c r="AV120" s="161"/>
      <c r="AW120" s="161"/>
    </row>
    <row r="121" spans="1:49" x14ac:dyDescent="0.2">
      <c r="A121" s="160"/>
      <c r="B121" s="160"/>
      <c r="C121" s="161"/>
      <c r="D121" s="162"/>
      <c r="E121" s="231"/>
      <c r="F121" s="161"/>
      <c r="G121" s="161"/>
      <c r="H121" s="161"/>
      <c r="I121" s="161"/>
      <c r="J121" s="161"/>
      <c r="K121" s="161"/>
      <c r="L121" s="161"/>
      <c r="M121" s="161"/>
      <c r="N121" s="161"/>
      <c r="O121" s="161"/>
      <c r="P121" s="161"/>
      <c r="Q121" s="161"/>
      <c r="R121" s="163"/>
      <c r="S121" s="161"/>
      <c r="T121" s="161"/>
      <c r="U121" s="161"/>
      <c r="V121" s="161"/>
      <c r="W121" s="161"/>
      <c r="X121" s="163"/>
      <c r="Y121" s="163"/>
      <c r="Z121" s="163"/>
      <c r="AA121" s="163"/>
      <c r="AB121" s="163"/>
      <c r="AC121" s="163"/>
      <c r="AD121" s="163"/>
      <c r="AE121" s="161"/>
      <c r="AF121" s="161"/>
      <c r="AG121" s="161"/>
      <c r="AH121" s="161"/>
      <c r="AI121" s="161"/>
      <c r="AJ121" s="161"/>
      <c r="AK121" s="161"/>
      <c r="AL121" s="161"/>
      <c r="AM121" s="161"/>
      <c r="AN121" s="161"/>
      <c r="AO121" s="161"/>
      <c r="AP121" s="161"/>
      <c r="AQ121" s="161"/>
      <c r="AR121" s="161"/>
      <c r="AS121" s="161"/>
      <c r="AT121" s="161"/>
      <c r="AU121" s="161"/>
      <c r="AV121" s="161"/>
      <c r="AW121" s="161"/>
    </row>
    <row r="122" spans="1:49" x14ac:dyDescent="0.2">
      <c r="A122" s="160"/>
      <c r="B122" s="160"/>
      <c r="C122" s="161"/>
      <c r="D122" s="162"/>
      <c r="E122" s="231"/>
      <c r="F122" s="161"/>
      <c r="G122" s="161"/>
      <c r="H122" s="161"/>
      <c r="I122" s="161"/>
      <c r="J122" s="161"/>
      <c r="K122" s="161"/>
      <c r="L122" s="161"/>
      <c r="M122" s="161"/>
      <c r="N122" s="161"/>
      <c r="O122" s="161"/>
      <c r="P122" s="161"/>
      <c r="Q122" s="161"/>
      <c r="R122" s="163"/>
      <c r="S122" s="161"/>
      <c r="T122" s="161"/>
      <c r="U122" s="161"/>
      <c r="V122" s="161"/>
      <c r="W122" s="161"/>
      <c r="X122" s="163"/>
      <c r="Y122" s="163"/>
      <c r="Z122" s="163"/>
      <c r="AA122" s="163"/>
      <c r="AB122" s="163"/>
      <c r="AC122" s="163"/>
      <c r="AD122" s="163"/>
      <c r="AE122" s="161"/>
      <c r="AF122" s="161"/>
      <c r="AG122" s="161"/>
      <c r="AH122" s="161"/>
      <c r="AI122" s="161"/>
      <c r="AJ122" s="161"/>
      <c r="AK122" s="161"/>
      <c r="AL122" s="161"/>
      <c r="AM122" s="161"/>
      <c r="AN122" s="161"/>
      <c r="AO122" s="161"/>
      <c r="AP122" s="161"/>
      <c r="AQ122" s="161"/>
      <c r="AR122" s="161"/>
      <c r="AS122" s="161"/>
      <c r="AT122" s="161"/>
      <c r="AU122" s="161"/>
      <c r="AV122" s="161"/>
      <c r="AW122" s="161"/>
    </row>
    <row r="123" spans="1:49" x14ac:dyDescent="0.2">
      <c r="A123" s="160"/>
      <c r="B123" s="160"/>
      <c r="C123" s="161"/>
      <c r="D123" s="162"/>
      <c r="E123" s="231"/>
      <c r="F123" s="161"/>
      <c r="G123" s="161"/>
      <c r="H123" s="161"/>
      <c r="I123" s="161"/>
      <c r="J123" s="161"/>
      <c r="K123" s="161"/>
      <c r="L123" s="161"/>
      <c r="M123" s="161"/>
      <c r="N123" s="161"/>
      <c r="O123" s="161"/>
      <c r="P123" s="161"/>
      <c r="Q123" s="161"/>
      <c r="R123" s="163"/>
      <c r="S123" s="161"/>
      <c r="T123" s="161"/>
      <c r="U123" s="161"/>
      <c r="V123" s="161"/>
      <c r="W123" s="161"/>
      <c r="X123" s="163"/>
      <c r="Y123" s="163"/>
      <c r="Z123" s="163"/>
      <c r="AA123" s="163"/>
      <c r="AB123" s="163"/>
      <c r="AC123" s="163"/>
      <c r="AD123" s="163"/>
      <c r="AE123" s="161"/>
      <c r="AF123" s="161"/>
      <c r="AG123" s="161"/>
      <c r="AH123" s="161"/>
      <c r="AI123" s="161"/>
      <c r="AJ123" s="161"/>
      <c r="AK123" s="161"/>
      <c r="AL123" s="161"/>
      <c r="AM123" s="161"/>
      <c r="AN123" s="161"/>
      <c r="AO123" s="161"/>
      <c r="AP123" s="161"/>
      <c r="AQ123" s="161"/>
      <c r="AR123" s="161"/>
      <c r="AS123" s="161"/>
      <c r="AT123" s="161"/>
      <c r="AU123" s="161"/>
      <c r="AV123" s="161"/>
      <c r="AW123" s="161"/>
    </row>
    <row r="124" spans="1:49" x14ac:dyDescent="0.2">
      <c r="A124" s="160"/>
      <c r="B124" s="160"/>
      <c r="C124" s="161"/>
      <c r="D124" s="162"/>
      <c r="E124" s="231"/>
      <c r="F124" s="161"/>
      <c r="G124" s="161"/>
      <c r="H124" s="161"/>
      <c r="I124" s="161"/>
      <c r="J124" s="161"/>
      <c r="K124" s="161"/>
      <c r="L124" s="161"/>
      <c r="M124" s="161"/>
      <c r="N124" s="161"/>
      <c r="O124" s="161"/>
      <c r="P124" s="161"/>
      <c r="Q124" s="161"/>
      <c r="R124" s="163"/>
      <c r="S124" s="161"/>
      <c r="T124" s="161"/>
      <c r="U124" s="161"/>
      <c r="V124" s="161"/>
      <c r="W124" s="161"/>
      <c r="X124" s="163"/>
      <c r="Y124" s="163"/>
      <c r="Z124" s="163"/>
      <c r="AA124" s="163"/>
      <c r="AB124" s="163"/>
      <c r="AC124" s="163"/>
      <c r="AD124" s="163"/>
      <c r="AE124" s="161"/>
      <c r="AF124" s="161"/>
      <c r="AG124" s="161"/>
      <c r="AH124" s="161"/>
      <c r="AI124" s="161"/>
      <c r="AJ124" s="161"/>
      <c r="AK124" s="161"/>
      <c r="AL124" s="161"/>
      <c r="AM124" s="161"/>
      <c r="AN124" s="161"/>
      <c r="AO124" s="161"/>
      <c r="AP124" s="161"/>
      <c r="AQ124" s="161"/>
      <c r="AR124" s="161"/>
      <c r="AS124" s="161"/>
      <c r="AT124" s="161"/>
      <c r="AU124" s="161"/>
      <c r="AV124" s="161"/>
      <c r="AW124" s="161"/>
    </row>
    <row r="125" spans="1:49" x14ac:dyDescent="0.2">
      <c r="A125" s="160"/>
      <c r="B125" s="160"/>
      <c r="C125" s="161"/>
      <c r="D125" s="162"/>
      <c r="E125" s="231"/>
      <c r="F125" s="161"/>
      <c r="G125" s="161"/>
      <c r="H125" s="161"/>
      <c r="I125" s="161"/>
      <c r="J125" s="161"/>
      <c r="K125" s="161"/>
      <c r="L125" s="161"/>
      <c r="M125" s="161"/>
      <c r="N125" s="161"/>
      <c r="O125" s="161"/>
      <c r="P125" s="161"/>
      <c r="Q125" s="161"/>
      <c r="R125" s="163"/>
      <c r="S125" s="161"/>
      <c r="T125" s="161"/>
      <c r="U125" s="161"/>
      <c r="V125" s="161"/>
      <c r="W125" s="161"/>
      <c r="X125" s="163"/>
      <c r="Y125" s="163"/>
      <c r="Z125" s="163"/>
      <c r="AA125" s="163"/>
      <c r="AB125" s="163"/>
      <c r="AC125" s="163"/>
      <c r="AD125" s="163"/>
      <c r="AE125" s="161"/>
      <c r="AF125" s="161"/>
      <c r="AG125" s="161"/>
      <c r="AH125" s="161"/>
      <c r="AI125" s="161"/>
      <c r="AJ125" s="161"/>
      <c r="AK125" s="161"/>
      <c r="AL125" s="161"/>
      <c r="AM125" s="161"/>
      <c r="AN125" s="161"/>
      <c r="AO125" s="161"/>
      <c r="AP125" s="161"/>
      <c r="AQ125" s="161"/>
      <c r="AR125" s="161"/>
      <c r="AS125" s="161"/>
      <c r="AT125" s="161"/>
      <c r="AU125" s="161"/>
      <c r="AV125" s="161"/>
      <c r="AW125" s="161"/>
    </row>
    <row r="126" spans="1:49" x14ac:dyDescent="0.2">
      <c r="A126" s="160"/>
      <c r="B126" s="160"/>
      <c r="C126" s="161"/>
      <c r="D126" s="162"/>
      <c r="E126" s="231"/>
      <c r="F126" s="161"/>
      <c r="G126" s="161"/>
      <c r="H126" s="161"/>
      <c r="I126" s="161"/>
      <c r="J126" s="161"/>
      <c r="K126" s="161"/>
      <c r="L126" s="161"/>
      <c r="M126" s="161"/>
      <c r="N126" s="161"/>
      <c r="O126" s="161"/>
      <c r="P126" s="161"/>
      <c r="Q126" s="161"/>
      <c r="R126" s="163"/>
      <c r="S126" s="161"/>
      <c r="T126" s="161"/>
      <c r="U126" s="161"/>
      <c r="V126" s="161"/>
      <c r="W126" s="161"/>
      <c r="X126" s="163"/>
      <c r="Y126" s="163"/>
      <c r="Z126" s="163"/>
      <c r="AA126" s="163"/>
      <c r="AB126" s="163"/>
      <c r="AC126" s="163"/>
      <c r="AD126" s="163"/>
      <c r="AE126" s="161"/>
      <c r="AF126" s="161"/>
      <c r="AG126" s="161"/>
      <c r="AH126" s="161"/>
      <c r="AI126" s="161"/>
      <c r="AJ126" s="161"/>
      <c r="AK126" s="161"/>
      <c r="AL126" s="161"/>
      <c r="AM126" s="161"/>
      <c r="AN126" s="161"/>
      <c r="AO126" s="161"/>
      <c r="AP126" s="161"/>
      <c r="AQ126" s="161"/>
      <c r="AR126" s="161"/>
      <c r="AS126" s="161"/>
      <c r="AT126" s="161"/>
      <c r="AU126" s="161"/>
      <c r="AV126" s="161"/>
      <c r="AW126" s="161"/>
    </row>
    <row r="127" spans="1:49" x14ac:dyDescent="0.2">
      <c r="A127" s="160"/>
      <c r="B127" s="160"/>
      <c r="C127" s="161"/>
      <c r="D127" s="162"/>
      <c r="E127" s="231"/>
      <c r="F127" s="161"/>
      <c r="G127" s="161"/>
      <c r="H127" s="161"/>
      <c r="I127" s="161"/>
      <c r="J127" s="161"/>
      <c r="K127" s="161"/>
      <c r="L127" s="161"/>
      <c r="M127" s="161"/>
      <c r="N127" s="161"/>
      <c r="O127" s="161"/>
      <c r="P127" s="161"/>
      <c r="Q127" s="161"/>
      <c r="R127" s="163"/>
      <c r="S127" s="161"/>
      <c r="T127" s="161"/>
      <c r="U127" s="161"/>
      <c r="V127" s="161"/>
      <c r="W127" s="161"/>
      <c r="X127" s="163"/>
      <c r="Y127" s="163"/>
      <c r="Z127" s="163"/>
      <c r="AA127" s="163"/>
      <c r="AB127" s="163"/>
      <c r="AC127" s="163"/>
      <c r="AD127" s="163"/>
      <c r="AE127" s="161"/>
      <c r="AF127" s="161"/>
      <c r="AG127" s="161"/>
      <c r="AH127" s="161"/>
      <c r="AI127" s="161"/>
      <c r="AJ127" s="161"/>
      <c r="AK127" s="161"/>
      <c r="AL127" s="161"/>
      <c r="AM127" s="161"/>
      <c r="AN127" s="161"/>
      <c r="AO127" s="161"/>
      <c r="AP127" s="161"/>
      <c r="AQ127" s="161"/>
      <c r="AR127" s="161"/>
      <c r="AS127" s="161"/>
      <c r="AT127" s="161"/>
      <c r="AU127" s="161"/>
      <c r="AV127" s="161"/>
      <c r="AW127" s="161"/>
    </row>
    <row r="128" spans="1:49" x14ac:dyDescent="0.2">
      <c r="A128" s="160"/>
      <c r="B128" s="160"/>
      <c r="C128" s="161"/>
      <c r="D128" s="162"/>
      <c r="E128" s="231"/>
      <c r="F128" s="161"/>
      <c r="G128" s="161"/>
      <c r="H128" s="161"/>
      <c r="I128" s="161"/>
      <c r="J128" s="161"/>
      <c r="K128" s="161"/>
      <c r="L128" s="161"/>
      <c r="M128" s="161"/>
      <c r="N128" s="161"/>
      <c r="O128" s="161"/>
      <c r="P128" s="161"/>
      <c r="Q128" s="161"/>
      <c r="R128" s="163"/>
      <c r="S128" s="161"/>
      <c r="T128" s="161"/>
      <c r="U128" s="161"/>
      <c r="V128" s="161"/>
      <c r="W128" s="161"/>
      <c r="X128" s="163"/>
      <c r="Y128" s="163"/>
      <c r="Z128" s="163"/>
      <c r="AA128" s="163"/>
      <c r="AB128" s="163"/>
      <c r="AC128" s="163"/>
      <c r="AD128" s="163"/>
      <c r="AE128" s="161"/>
      <c r="AF128" s="161"/>
      <c r="AG128" s="161"/>
      <c r="AH128" s="161"/>
      <c r="AI128" s="161"/>
      <c r="AJ128" s="161"/>
      <c r="AK128" s="161"/>
      <c r="AL128" s="161"/>
      <c r="AM128" s="161"/>
      <c r="AN128" s="161"/>
      <c r="AO128" s="161"/>
      <c r="AP128" s="161"/>
      <c r="AQ128" s="161"/>
      <c r="AR128" s="161"/>
      <c r="AS128" s="161"/>
      <c r="AT128" s="161"/>
      <c r="AU128" s="161"/>
      <c r="AV128" s="161"/>
      <c r="AW128" s="161"/>
    </row>
    <row r="129" spans="1:49" x14ac:dyDescent="0.2">
      <c r="A129" s="160"/>
      <c r="B129" s="160"/>
      <c r="C129" s="161"/>
      <c r="D129" s="162"/>
      <c r="E129" s="231"/>
      <c r="F129" s="161"/>
      <c r="G129" s="161"/>
      <c r="H129" s="161"/>
      <c r="I129" s="161"/>
      <c r="J129" s="161"/>
      <c r="K129" s="161"/>
      <c r="L129" s="161"/>
      <c r="M129" s="161"/>
      <c r="N129" s="161"/>
      <c r="O129" s="161"/>
      <c r="P129" s="161"/>
      <c r="Q129" s="161"/>
      <c r="R129" s="163"/>
      <c r="S129" s="161"/>
      <c r="T129" s="161"/>
      <c r="U129" s="161"/>
      <c r="V129" s="161"/>
      <c r="W129" s="161"/>
      <c r="X129" s="163"/>
      <c r="Y129" s="163"/>
      <c r="Z129" s="163"/>
      <c r="AA129" s="163"/>
      <c r="AB129" s="163"/>
      <c r="AC129" s="163"/>
      <c r="AD129" s="163"/>
      <c r="AE129" s="161"/>
      <c r="AF129" s="161"/>
      <c r="AG129" s="161"/>
      <c r="AH129" s="161"/>
      <c r="AI129" s="161"/>
      <c r="AJ129" s="161"/>
      <c r="AK129" s="161"/>
      <c r="AL129" s="161"/>
      <c r="AM129" s="161"/>
      <c r="AN129" s="161"/>
      <c r="AO129" s="161"/>
      <c r="AP129" s="161"/>
      <c r="AQ129" s="161"/>
      <c r="AR129" s="161"/>
      <c r="AS129" s="161"/>
      <c r="AT129" s="161"/>
      <c r="AU129" s="161"/>
      <c r="AV129" s="161"/>
      <c r="AW129" s="161"/>
    </row>
    <row r="130" spans="1:49" x14ac:dyDescent="0.2">
      <c r="A130" s="160"/>
      <c r="B130" s="160"/>
      <c r="C130" s="161"/>
      <c r="D130" s="162"/>
      <c r="E130" s="231"/>
      <c r="F130" s="161"/>
      <c r="G130" s="161"/>
      <c r="H130" s="161"/>
      <c r="I130" s="161"/>
      <c r="J130" s="161"/>
      <c r="K130" s="161"/>
      <c r="L130" s="161"/>
      <c r="M130" s="161"/>
      <c r="N130" s="161"/>
      <c r="O130" s="161"/>
      <c r="P130" s="161"/>
      <c r="Q130" s="161"/>
      <c r="R130" s="163"/>
      <c r="S130" s="161"/>
      <c r="T130" s="161"/>
      <c r="U130" s="161"/>
      <c r="V130" s="161"/>
      <c r="W130" s="161"/>
      <c r="X130" s="163"/>
      <c r="Y130" s="163"/>
      <c r="Z130" s="163"/>
      <c r="AA130" s="163"/>
      <c r="AB130" s="163"/>
      <c r="AC130" s="163"/>
      <c r="AD130" s="163"/>
      <c r="AE130" s="161"/>
      <c r="AF130" s="161"/>
      <c r="AG130" s="161"/>
      <c r="AH130" s="161"/>
      <c r="AI130" s="161"/>
      <c r="AJ130" s="161"/>
      <c r="AK130" s="161"/>
      <c r="AL130" s="161"/>
      <c r="AM130" s="161"/>
      <c r="AN130" s="161"/>
      <c r="AO130" s="161"/>
      <c r="AP130" s="161"/>
      <c r="AQ130" s="161"/>
      <c r="AR130" s="161"/>
      <c r="AS130" s="161"/>
      <c r="AT130" s="161"/>
      <c r="AU130" s="161"/>
      <c r="AV130" s="161"/>
      <c r="AW130" s="161"/>
    </row>
    <row r="131" spans="1:49" x14ac:dyDescent="0.2">
      <c r="A131" s="160"/>
      <c r="B131" s="160"/>
      <c r="C131" s="161"/>
      <c r="D131" s="162"/>
      <c r="E131" s="231"/>
      <c r="F131" s="161"/>
      <c r="G131" s="161"/>
      <c r="H131" s="161"/>
      <c r="I131" s="161"/>
      <c r="J131" s="161"/>
      <c r="K131" s="161"/>
      <c r="L131" s="161"/>
      <c r="M131" s="161"/>
      <c r="N131" s="161"/>
      <c r="O131" s="161"/>
      <c r="P131" s="161"/>
      <c r="Q131" s="161"/>
      <c r="R131" s="163"/>
      <c r="S131" s="161"/>
      <c r="T131" s="161"/>
      <c r="U131" s="161"/>
      <c r="V131" s="161"/>
      <c r="W131" s="161"/>
      <c r="X131" s="163"/>
      <c r="Y131" s="163"/>
      <c r="Z131" s="163"/>
      <c r="AA131" s="163"/>
      <c r="AB131" s="163"/>
      <c r="AC131" s="163"/>
      <c r="AD131" s="163"/>
      <c r="AE131" s="161"/>
      <c r="AF131" s="161"/>
      <c r="AG131" s="161"/>
      <c r="AH131" s="161"/>
      <c r="AI131" s="161"/>
      <c r="AJ131" s="161"/>
      <c r="AK131" s="161"/>
      <c r="AL131" s="161"/>
      <c r="AM131" s="161"/>
      <c r="AN131" s="161"/>
      <c r="AO131" s="161"/>
      <c r="AP131" s="161"/>
      <c r="AQ131" s="161"/>
      <c r="AR131" s="161"/>
      <c r="AS131" s="161"/>
      <c r="AT131" s="161"/>
      <c r="AU131" s="161"/>
      <c r="AV131" s="161"/>
      <c r="AW131" s="161"/>
    </row>
    <row r="132" spans="1:49" x14ac:dyDescent="0.2">
      <c r="A132" s="160"/>
      <c r="B132" s="160"/>
      <c r="C132" s="161"/>
      <c r="D132" s="162"/>
      <c r="E132" s="231"/>
      <c r="F132" s="161"/>
      <c r="G132" s="161"/>
      <c r="H132" s="161"/>
      <c r="I132" s="161"/>
      <c r="J132" s="161"/>
      <c r="K132" s="161"/>
      <c r="L132" s="161"/>
      <c r="M132" s="161"/>
      <c r="N132" s="161"/>
      <c r="O132" s="161"/>
      <c r="P132" s="161"/>
      <c r="Q132" s="161"/>
      <c r="R132" s="163"/>
      <c r="S132" s="161"/>
      <c r="T132" s="161"/>
      <c r="U132" s="161"/>
      <c r="V132" s="161"/>
      <c r="W132" s="161"/>
      <c r="X132" s="163"/>
      <c r="Y132" s="163"/>
      <c r="Z132" s="163"/>
      <c r="AA132" s="163"/>
      <c r="AB132" s="163"/>
      <c r="AC132" s="163"/>
      <c r="AD132" s="163"/>
      <c r="AE132" s="161"/>
      <c r="AF132" s="161"/>
      <c r="AG132" s="161"/>
      <c r="AH132" s="161"/>
      <c r="AI132" s="161"/>
      <c r="AJ132" s="161"/>
      <c r="AK132" s="161"/>
      <c r="AL132" s="161"/>
      <c r="AM132" s="161"/>
      <c r="AN132" s="161"/>
      <c r="AO132" s="161"/>
      <c r="AP132" s="161"/>
      <c r="AQ132" s="161"/>
      <c r="AR132" s="161"/>
      <c r="AS132" s="161"/>
      <c r="AT132" s="161"/>
      <c r="AU132" s="161"/>
      <c r="AV132" s="161"/>
      <c r="AW132" s="161"/>
    </row>
    <row r="133" spans="1:49" x14ac:dyDescent="0.2">
      <c r="A133" s="160"/>
      <c r="B133" s="160"/>
      <c r="C133" s="161"/>
      <c r="D133" s="162"/>
      <c r="E133" s="231"/>
      <c r="F133" s="161"/>
      <c r="G133" s="161"/>
      <c r="H133" s="161"/>
      <c r="I133" s="161"/>
      <c r="J133" s="161"/>
      <c r="K133" s="161"/>
      <c r="L133" s="161"/>
      <c r="M133" s="161"/>
      <c r="N133" s="161"/>
      <c r="O133" s="161"/>
      <c r="P133" s="161"/>
      <c r="Q133" s="161"/>
      <c r="R133" s="163"/>
      <c r="S133" s="161"/>
      <c r="T133" s="161"/>
      <c r="U133" s="161"/>
      <c r="V133" s="161"/>
      <c r="W133" s="161"/>
      <c r="X133" s="163"/>
      <c r="Y133" s="163"/>
      <c r="Z133" s="163"/>
      <c r="AA133" s="163"/>
      <c r="AB133" s="163"/>
      <c r="AC133" s="163"/>
      <c r="AD133" s="163"/>
      <c r="AE133" s="161"/>
      <c r="AF133" s="161"/>
      <c r="AG133" s="161"/>
      <c r="AH133" s="161"/>
      <c r="AI133" s="161"/>
      <c r="AJ133" s="161"/>
      <c r="AK133" s="161"/>
      <c r="AL133" s="161"/>
      <c r="AM133" s="161"/>
      <c r="AN133" s="161"/>
      <c r="AO133" s="161"/>
      <c r="AP133" s="161"/>
      <c r="AQ133" s="161"/>
      <c r="AR133" s="161"/>
      <c r="AS133" s="161"/>
      <c r="AT133" s="161"/>
      <c r="AU133" s="161"/>
      <c r="AV133" s="161"/>
      <c r="AW133" s="161"/>
    </row>
    <row r="134" spans="1:49" x14ac:dyDescent="0.2">
      <c r="A134" s="160"/>
      <c r="B134" s="160"/>
      <c r="C134" s="161"/>
      <c r="D134" s="162"/>
      <c r="E134" s="231"/>
      <c r="F134" s="161"/>
      <c r="G134" s="161"/>
      <c r="H134" s="161"/>
      <c r="I134" s="161"/>
      <c r="J134" s="161"/>
      <c r="K134" s="161"/>
      <c r="L134" s="161"/>
      <c r="M134" s="161"/>
      <c r="N134" s="161"/>
      <c r="O134" s="161"/>
      <c r="P134" s="161"/>
      <c r="Q134" s="161"/>
      <c r="R134" s="163"/>
      <c r="S134" s="161"/>
      <c r="T134" s="161"/>
      <c r="U134" s="161"/>
      <c r="V134" s="161"/>
      <c r="W134" s="161"/>
      <c r="X134" s="163"/>
      <c r="Y134" s="163"/>
      <c r="Z134" s="163"/>
      <c r="AA134" s="163"/>
      <c r="AB134" s="163"/>
      <c r="AC134" s="163"/>
      <c r="AD134" s="163"/>
      <c r="AE134" s="161"/>
      <c r="AF134" s="161"/>
      <c r="AG134" s="161"/>
      <c r="AH134" s="161"/>
      <c r="AI134" s="161"/>
      <c r="AJ134" s="161"/>
      <c r="AK134" s="161"/>
      <c r="AL134" s="161"/>
      <c r="AM134" s="161"/>
      <c r="AN134" s="161"/>
      <c r="AO134" s="161"/>
      <c r="AP134" s="161"/>
      <c r="AQ134" s="161"/>
      <c r="AR134" s="161"/>
      <c r="AS134" s="161"/>
      <c r="AT134" s="161"/>
      <c r="AU134" s="161"/>
      <c r="AV134" s="161"/>
      <c r="AW134" s="161"/>
    </row>
    <row r="135" spans="1:49" x14ac:dyDescent="0.2">
      <c r="A135" s="160"/>
      <c r="B135" s="160"/>
      <c r="C135" s="161"/>
      <c r="D135" s="162"/>
      <c r="E135" s="231"/>
      <c r="F135" s="161"/>
      <c r="G135" s="161"/>
      <c r="H135" s="161"/>
      <c r="I135" s="161"/>
      <c r="J135" s="161"/>
      <c r="K135" s="161"/>
      <c r="L135" s="161"/>
      <c r="M135" s="161"/>
      <c r="N135" s="161"/>
      <c r="O135" s="161"/>
      <c r="P135" s="161"/>
      <c r="Q135" s="161"/>
      <c r="R135" s="163"/>
      <c r="S135" s="161"/>
      <c r="T135" s="161"/>
      <c r="U135" s="161"/>
      <c r="V135" s="161"/>
      <c r="W135" s="161"/>
      <c r="X135" s="163"/>
      <c r="Y135" s="163"/>
      <c r="Z135" s="163"/>
      <c r="AA135" s="163"/>
      <c r="AB135" s="163"/>
      <c r="AC135" s="163"/>
      <c r="AD135" s="163"/>
      <c r="AE135" s="161"/>
      <c r="AF135" s="161"/>
      <c r="AG135" s="161"/>
      <c r="AH135" s="161"/>
      <c r="AI135" s="161"/>
      <c r="AJ135" s="161"/>
      <c r="AK135" s="161"/>
      <c r="AL135" s="161"/>
      <c r="AM135" s="161"/>
      <c r="AN135" s="161"/>
      <c r="AO135" s="161"/>
      <c r="AP135" s="161"/>
      <c r="AQ135" s="161"/>
      <c r="AR135" s="161"/>
      <c r="AS135" s="161"/>
      <c r="AT135" s="161"/>
      <c r="AU135" s="161"/>
      <c r="AV135" s="161"/>
      <c r="AW135" s="161"/>
    </row>
    <row r="136" spans="1:49" x14ac:dyDescent="0.2">
      <c r="A136" s="160"/>
      <c r="B136" s="160"/>
      <c r="C136" s="161"/>
      <c r="D136" s="162"/>
      <c r="E136" s="231"/>
      <c r="F136" s="161"/>
      <c r="G136" s="161"/>
      <c r="H136" s="161"/>
      <c r="I136" s="161"/>
      <c r="J136" s="161"/>
      <c r="K136" s="161"/>
      <c r="L136" s="161"/>
      <c r="M136" s="161"/>
      <c r="N136" s="161"/>
      <c r="O136" s="161"/>
      <c r="P136" s="161"/>
      <c r="Q136" s="161"/>
      <c r="R136" s="163"/>
      <c r="S136" s="161"/>
      <c r="T136" s="161"/>
      <c r="U136" s="161"/>
      <c r="V136" s="161"/>
      <c r="W136" s="161"/>
      <c r="X136" s="163"/>
      <c r="Y136" s="163"/>
      <c r="Z136" s="163"/>
      <c r="AA136" s="163"/>
      <c r="AB136" s="163"/>
      <c r="AC136" s="163"/>
      <c r="AD136" s="163"/>
      <c r="AE136" s="161"/>
      <c r="AF136" s="161"/>
      <c r="AG136" s="161"/>
      <c r="AH136" s="161"/>
      <c r="AI136" s="161"/>
      <c r="AJ136" s="161"/>
      <c r="AK136" s="161"/>
      <c r="AL136" s="161"/>
      <c r="AM136" s="161"/>
      <c r="AN136" s="161"/>
      <c r="AO136" s="161"/>
      <c r="AP136" s="161"/>
      <c r="AQ136" s="161"/>
      <c r="AR136" s="161"/>
      <c r="AS136" s="161"/>
      <c r="AT136" s="161"/>
      <c r="AU136" s="161"/>
      <c r="AV136" s="161"/>
      <c r="AW136" s="161"/>
    </row>
    <row r="137" spans="1:49" x14ac:dyDescent="0.2">
      <c r="A137" s="160"/>
      <c r="B137" s="160"/>
      <c r="C137" s="161"/>
      <c r="D137" s="162"/>
      <c r="E137" s="231"/>
      <c r="F137" s="161"/>
      <c r="G137" s="161"/>
      <c r="H137" s="161"/>
      <c r="I137" s="161"/>
      <c r="J137" s="161"/>
      <c r="K137" s="161"/>
      <c r="L137" s="161"/>
      <c r="M137" s="161"/>
      <c r="N137" s="161"/>
      <c r="O137" s="161"/>
      <c r="P137" s="161"/>
      <c r="Q137" s="161"/>
      <c r="R137" s="163"/>
      <c r="S137" s="161"/>
      <c r="T137" s="161"/>
      <c r="U137" s="161"/>
      <c r="V137" s="161"/>
      <c r="W137" s="161"/>
      <c r="X137" s="163"/>
      <c r="Y137" s="163"/>
      <c r="Z137" s="163"/>
      <c r="AA137" s="163"/>
      <c r="AB137" s="163"/>
      <c r="AC137" s="163"/>
      <c r="AD137" s="163"/>
      <c r="AE137" s="161"/>
      <c r="AF137" s="161"/>
      <c r="AG137" s="161"/>
      <c r="AH137" s="161"/>
      <c r="AI137" s="161"/>
      <c r="AJ137" s="161"/>
      <c r="AK137" s="161"/>
      <c r="AL137" s="161"/>
      <c r="AM137" s="161"/>
      <c r="AN137" s="161"/>
      <c r="AO137" s="161"/>
      <c r="AP137" s="161"/>
      <c r="AQ137" s="161"/>
      <c r="AR137" s="161"/>
      <c r="AS137" s="161"/>
      <c r="AT137" s="161"/>
      <c r="AU137" s="161"/>
      <c r="AV137" s="161"/>
      <c r="AW137" s="161"/>
    </row>
    <row r="138" spans="1:49" x14ac:dyDescent="0.2">
      <c r="A138" s="160"/>
      <c r="B138" s="160"/>
      <c r="C138" s="161"/>
      <c r="D138" s="162"/>
      <c r="E138" s="231"/>
      <c r="F138" s="161"/>
      <c r="G138" s="161"/>
      <c r="H138" s="161"/>
      <c r="I138" s="161"/>
      <c r="J138" s="161"/>
      <c r="K138" s="161"/>
      <c r="L138" s="161"/>
      <c r="M138" s="161"/>
      <c r="N138" s="161"/>
      <c r="O138" s="161"/>
      <c r="P138" s="161"/>
      <c r="Q138" s="161"/>
      <c r="R138" s="163"/>
      <c r="S138" s="161"/>
      <c r="T138" s="161"/>
      <c r="U138" s="161"/>
      <c r="V138" s="161"/>
      <c r="W138" s="161"/>
      <c r="X138" s="163"/>
      <c r="Y138" s="163"/>
      <c r="Z138" s="163"/>
      <c r="AA138" s="163"/>
      <c r="AB138" s="163"/>
      <c r="AC138" s="163"/>
      <c r="AD138" s="163"/>
      <c r="AE138" s="161"/>
      <c r="AF138" s="161"/>
      <c r="AG138" s="161"/>
      <c r="AH138" s="161"/>
      <c r="AI138" s="161"/>
      <c r="AJ138" s="161"/>
      <c r="AK138" s="161"/>
      <c r="AL138" s="161"/>
      <c r="AM138" s="161"/>
      <c r="AN138" s="161"/>
      <c r="AO138" s="161"/>
      <c r="AP138" s="161"/>
      <c r="AQ138" s="161"/>
      <c r="AR138" s="161"/>
      <c r="AS138" s="161"/>
      <c r="AT138" s="161"/>
      <c r="AU138" s="161"/>
      <c r="AV138" s="161"/>
      <c r="AW138" s="161"/>
    </row>
    <row r="139" spans="1:49" x14ac:dyDescent="0.2">
      <c r="A139" s="160"/>
      <c r="B139" s="160"/>
      <c r="C139" s="161"/>
      <c r="D139" s="162"/>
      <c r="E139" s="231"/>
      <c r="F139" s="161"/>
      <c r="G139" s="161"/>
      <c r="H139" s="161"/>
      <c r="I139" s="161"/>
      <c r="J139" s="161"/>
      <c r="K139" s="161"/>
      <c r="L139" s="161"/>
      <c r="M139" s="161"/>
      <c r="N139" s="161"/>
      <c r="O139" s="161"/>
      <c r="P139" s="161"/>
      <c r="Q139" s="161"/>
      <c r="R139" s="163"/>
      <c r="S139" s="161"/>
      <c r="T139" s="161"/>
      <c r="U139" s="161"/>
      <c r="V139" s="161"/>
      <c r="W139" s="161"/>
      <c r="X139" s="163"/>
      <c r="Y139" s="163"/>
      <c r="Z139" s="163"/>
      <c r="AA139" s="163"/>
      <c r="AB139" s="163"/>
      <c r="AC139" s="163"/>
      <c r="AD139" s="163"/>
      <c r="AE139" s="161"/>
      <c r="AF139" s="161"/>
      <c r="AG139" s="161"/>
      <c r="AH139" s="161"/>
      <c r="AI139" s="161"/>
      <c r="AJ139" s="161"/>
      <c r="AK139" s="161"/>
      <c r="AL139" s="161"/>
      <c r="AM139" s="161"/>
      <c r="AN139" s="161"/>
      <c r="AO139" s="161"/>
      <c r="AP139" s="161"/>
      <c r="AQ139" s="161"/>
      <c r="AR139" s="161"/>
      <c r="AS139" s="161"/>
      <c r="AT139" s="161"/>
      <c r="AU139" s="161"/>
      <c r="AV139" s="161"/>
      <c r="AW139" s="161"/>
    </row>
    <row r="140" spans="1:49" x14ac:dyDescent="0.2">
      <c r="A140" s="160"/>
      <c r="B140" s="160"/>
      <c r="C140" s="161"/>
      <c r="D140" s="162"/>
      <c r="E140" s="231"/>
      <c r="F140" s="161"/>
      <c r="G140" s="161"/>
      <c r="H140" s="161"/>
      <c r="I140" s="161"/>
      <c r="J140" s="161"/>
      <c r="K140" s="161"/>
      <c r="L140" s="161"/>
      <c r="M140" s="161"/>
      <c r="N140" s="161"/>
      <c r="O140" s="161"/>
      <c r="P140" s="161"/>
      <c r="Q140" s="161"/>
      <c r="R140" s="163"/>
      <c r="S140" s="161"/>
      <c r="T140" s="161"/>
      <c r="U140" s="161"/>
      <c r="V140" s="161"/>
      <c r="W140" s="161"/>
      <c r="X140" s="163"/>
      <c r="Y140" s="163"/>
      <c r="Z140" s="163"/>
      <c r="AA140" s="163"/>
      <c r="AB140" s="163"/>
      <c r="AC140" s="163"/>
      <c r="AD140" s="163"/>
      <c r="AE140" s="161"/>
      <c r="AF140" s="161"/>
      <c r="AG140" s="161"/>
      <c r="AH140" s="161"/>
      <c r="AI140" s="161"/>
      <c r="AJ140" s="161"/>
      <c r="AK140" s="161"/>
      <c r="AL140" s="161"/>
      <c r="AM140" s="161"/>
      <c r="AN140" s="161"/>
      <c r="AO140" s="161"/>
      <c r="AP140" s="161"/>
      <c r="AQ140" s="161"/>
      <c r="AR140" s="161"/>
      <c r="AS140" s="161"/>
      <c r="AT140" s="161"/>
      <c r="AU140" s="161"/>
      <c r="AV140" s="161"/>
      <c r="AW140" s="161"/>
    </row>
    <row r="141" spans="1:49" x14ac:dyDescent="0.2">
      <c r="A141" s="160"/>
      <c r="B141" s="160"/>
      <c r="C141" s="161"/>
      <c r="D141" s="162"/>
      <c r="E141" s="231"/>
      <c r="F141" s="161"/>
      <c r="G141" s="161"/>
      <c r="H141" s="161"/>
      <c r="I141" s="161"/>
      <c r="J141" s="161"/>
      <c r="K141" s="161"/>
      <c r="L141" s="161"/>
      <c r="M141" s="161"/>
      <c r="N141" s="161"/>
      <c r="O141" s="161"/>
      <c r="P141" s="161"/>
      <c r="Q141" s="161"/>
      <c r="R141" s="163"/>
      <c r="S141" s="161"/>
      <c r="T141" s="161"/>
      <c r="U141" s="161"/>
      <c r="V141" s="161"/>
      <c r="W141" s="161"/>
      <c r="X141" s="163"/>
      <c r="Y141" s="163"/>
      <c r="Z141" s="163"/>
      <c r="AA141" s="163"/>
      <c r="AB141" s="163"/>
      <c r="AC141" s="163"/>
      <c r="AD141" s="163"/>
      <c r="AE141" s="161"/>
      <c r="AF141" s="161"/>
      <c r="AG141" s="161"/>
      <c r="AH141" s="161"/>
      <c r="AI141" s="161"/>
      <c r="AJ141" s="161"/>
      <c r="AK141" s="161"/>
      <c r="AL141" s="161"/>
      <c r="AM141" s="161"/>
      <c r="AN141" s="161"/>
      <c r="AO141" s="161"/>
      <c r="AP141" s="161"/>
      <c r="AQ141" s="161"/>
      <c r="AR141" s="161"/>
      <c r="AS141" s="161"/>
      <c r="AT141" s="161"/>
      <c r="AU141" s="161"/>
      <c r="AV141" s="161"/>
      <c r="AW141" s="161"/>
    </row>
    <row r="142" spans="1:49" x14ac:dyDescent="0.2">
      <c r="A142" s="160"/>
      <c r="B142" s="160"/>
      <c r="C142" s="161"/>
      <c r="D142" s="162"/>
      <c r="E142" s="231"/>
      <c r="F142" s="161"/>
      <c r="G142" s="161"/>
      <c r="H142" s="161"/>
      <c r="I142" s="161"/>
      <c r="J142" s="161"/>
      <c r="K142" s="161"/>
      <c r="L142" s="161"/>
      <c r="M142" s="161"/>
      <c r="N142" s="161"/>
      <c r="O142" s="161"/>
      <c r="P142" s="161"/>
      <c r="Q142" s="161"/>
      <c r="R142" s="163"/>
      <c r="S142" s="161"/>
      <c r="T142" s="161"/>
      <c r="U142" s="161"/>
      <c r="V142" s="161"/>
      <c r="W142" s="161"/>
      <c r="X142" s="163"/>
      <c r="Y142" s="163"/>
      <c r="Z142" s="163"/>
      <c r="AA142" s="163"/>
      <c r="AB142" s="163"/>
      <c r="AC142" s="163"/>
      <c r="AD142" s="163"/>
      <c r="AE142" s="161"/>
      <c r="AF142" s="161"/>
      <c r="AG142" s="161"/>
      <c r="AH142" s="161"/>
      <c r="AI142" s="161"/>
      <c r="AJ142" s="161"/>
      <c r="AK142" s="161"/>
      <c r="AL142" s="161"/>
      <c r="AM142" s="161"/>
      <c r="AN142" s="161"/>
      <c r="AO142" s="161"/>
      <c r="AP142" s="161"/>
      <c r="AQ142" s="161"/>
      <c r="AR142" s="161"/>
      <c r="AS142" s="161"/>
      <c r="AT142" s="161"/>
      <c r="AU142" s="161"/>
      <c r="AV142" s="161"/>
      <c r="AW142" s="161"/>
    </row>
    <row r="143" spans="1:49" x14ac:dyDescent="0.2">
      <c r="A143" s="160"/>
      <c r="B143" s="160"/>
      <c r="C143" s="161"/>
      <c r="D143" s="162"/>
      <c r="E143" s="231"/>
      <c r="F143" s="161"/>
      <c r="G143" s="161"/>
      <c r="H143" s="161"/>
      <c r="I143" s="161"/>
      <c r="J143" s="161"/>
      <c r="K143" s="161"/>
      <c r="L143" s="161"/>
      <c r="M143" s="161"/>
      <c r="N143" s="161"/>
      <c r="O143" s="161"/>
      <c r="P143" s="161"/>
      <c r="Q143" s="161"/>
      <c r="R143" s="163"/>
      <c r="S143" s="161"/>
      <c r="T143" s="161"/>
      <c r="U143" s="161"/>
      <c r="V143" s="161"/>
      <c r="W143" s="161"/>
      <c r="X143" s="163"/>
      <c r="Y143" s="163"/>
      <c r="Z143" s="163"/>
      <c r="AA143" s="163"/>
      <c r="AB143" s="163"/>
      <c r="AC143" s="163"/>
      <c r="AD143" s="163"/>
      <c r="AE143" s="161"/>
      <c r="AF143" s="161"/>
      <c r="AG143" s="161"/>
      <c r="AH143" s="161"/>
      <c r="AI143" s="161"/>
      <c r="AJ143" s="161"/>
      <c r="AK143" s="161"/>
      <c r="AL143" s="161"/>
      <c r="AM143" s="161"/>
      <c r="AN143" s="161"/>
      <c r="AO143" s="161"/>
      <c r="AP143" s="161"/>
      <c r="AQ143" s="161"/>
      <c r="AR143" s="161"/>
      <c r="AS143" s="161"/>
      <c r="AT143" s="161"/>
      <c r="AU143" s="161"/>
      <c r="AV143" s="161"/>
      <c r="AW143" s="161"/>
    </row>
    <row r="144" spans="1:49" x14ac:dyDescent="0.2">
      <c r="A144" s="160"/>
      <c r="B144" s="160"/>
      <c r="C144" s="161"/>
      <c r="D144" s="162"/>
      <c r="E144" s="231"/>
      <c r="F144" s="161"/>
      <c r="G144" s="161"/>
      <c r="H144" s="161"/>
      <c r="I144" s="161"/>
      <c r="J144" s="161"/>
      <c r="K144" s="161"/>
      <c r="L144" s="161"/>
      <c r="M144" s="161"/>
      <c r="N144" s="161"/>
      <c r="O144" s="161"/>
      <c r="P144" s="161"/>
      <c r="Q144" s="161"/>
      <c r="R144" s="163"/>
      <c r="S144" s="161"/>
      <c r="T144" s="161"/>
      <c r="U144" s="161"/>
      <c r="V144" s="161"/>
      <c r="W144" s="161"/>
      <c r="X144" s="163"/>
      <c r="Y144" s="163"/>
      <c r="Z144" s="163"/>
      <c r="AA144" s="163"/>
      <c r="AB144" s="163"/>
      <c r="AC144" s="163"/>
      <c r="AD144" s="163"/>
      <c r="AE144" s="161"/>
      <c r="AF144" s="161"/>
      <c r="AG144" s="161"/>
      <c r="AH144" s="161"/>
      <c r="AI144" s="161"/>
      <c r="AJ144" s="161"/>
      <c r="AK144" s="161"/>
      <c r="AL144" s="161"/>
      <c r="AM144" s="161"/>
      <c r="AN144" s="161"/>
      <c r="AO144" s="161"/>
      <c r="AP144" s="161"/>
      <c r="AQ144" s="161"/>
      <c r="AR144" s="161"/>
      <c r="AS144" s="161"/>
      <c r="AT144" s="161"/>
      <c r="AU144" s="161"/>
      <c r="AV144" s="161"/>
      <c r="AW144" s="161"/>
    </row>
    <row r="145" spans="1:49" x14ac:dyDescent="0.2">
      <c r="A145" s="160"/>
      <c r="B145" s="160"/>
      <c r="C145" s="161"/>
      <c r="D145" s="162"/>
      <c r="E145" s="231"/>
      <c r="F145" s="161"/>
      <c r="G145" s="161"/>
      <c r="H145" s="161"/>
      <c r="I145" s="161"/>
      <c r="J145" s="161"/>
      <c r="K145" s="161"/>
      <c r="L145" s="161"/>
      <c r="M145" s="161"/>
      <c r="N145" s="161"/>
      <c r="O145" s="161"/>
      <c r="P145" s="161"/>
      <c r="Q145" s="161"/>
      <c r="R145" s="163"/>
      <c r="S145" s="161"/>
      <c r="T145" s="161"/>
      <c r="U145" s="161"/>
      <c r="V145" s="161"/>
      <c r="W145" s="161"/>
      <c r="X145" s="163"/>
      <c r="Y145" s="163"/>
      <c r="Z145" s="163"/>
      <c r="AA145" s="163"/>
      <c r="AB145" s="163"/>
      <c r="AC145" s="163"/>
      <c r="AD145" s="163"/>
      <c r="AE145" s="161"/>
      <c r="AF145" s="161"/>
      <c r="AG145" s="161"/>
      <c r="AH145" s="161"/>
      <c r="AI145" s="161"/>
      <c r="AJ145" s="161"/>
      <c r="AK145" s="161"/>
      <c r="AL145" s="161"/>
      <c r="AM145" s="161"/>
      <c r="AN145" s="161"/>
      <c r="AO145" s="161"/>
      <c r="AP145" s="161"/>
      <c r="AQ145" s="161"/>
      <c r="AR145" s="161"/>
      <c r="AS145" s="161"/>
      <c r="AT145" s="161"/>
      <c r="AU145" s="161"/>
      <c r="AV145" s="161"/>
      <c r="AW145" s="161"/>
    </row>
    <row r="146" spans="1:49" x14ac:dyDescent="0.2">
      <c r="A146" s="160"/>
      <c r="B146" s="160"/>
      <c r="C146" s="161"/>
      <c r="D146" s="162"/>
      <c r="E146" s="231"/>
      <c r="F146" s="161"/>
      <c r="G146" s="161"/>
      <c r="H146" s="161"/>
      <c r="I146" s="161"/>
      <c r="J146" s="161"/>
      <c r="K146" s="161"/>
      <c r="L146" s="161"/>
      <c r="M146" s="161"/>
      <c r="N146" s="161"/>
      <c r="O146" s="161"/>
      <c r="P146" s="161"/>
      <c r="Q146" s="161"/>
      <c r="R146" s="163"/>
      <c r="S146" s="161"/>
      <c r="T146" s="161"/>
      <c r="U146" s="161"/>
      <c r="V146" s="161"/>
      <c r="W146" s="161"/>
      <c r="X146" s="163"/>
      <c r="Y146" s="163"/>
      <c r="Z146" s="163"/>
      <c r="AA146" s="163"/>
      <c r="AB146" s="163"/>
      <c r="AC146" s="163"/>
      <c r="AD146" s="163"/>
      <c r="AE146" s="161"/>
      <c r="AF146" s="161"/>
      <c r="AG146" s="161"/>
      <c r="AH146" s="161"/>
      <c r="AI146" s="161"/>
      <c r="AJ146" s="161"/>
      <c r="AK146" s="161"/>
      <c r="AL146" s="161"/>
      <c r="AM146" s="161"/>
      <c r="AN146" s="161"/>
      <c r="AO146" s="161"/>
      <c r="AP146" s="161"/>
      <c r="AQ146" s="161"/>
      <c r="AR146" s="161"/>
      <c r="AS146" s="161"/>
      <c r="AT146" s="161"/>
      <c r="AU146" s="161"/>
      <c r="AV146" s="161"/>
      <c r="AW146" s="161"/>
    </row>
    <row r="147" spans="1:49" x14ac:dyDescent="0.2">
      <c r="A147" s="160"/>
      <c r="B147" s="160"/>
      <c r="C147" s="161"/>
      <c r="D147" s="162"/>
      <c r="E147" s="231"/>
      <c r="F147" s="161"/>
      <c r="G147" s="161"/>
      <c r="H147" s="161"/>
      <c r="I147" s="161"/>
      <c r="J147" s="161"/>
      <c r="K147" s="161"/>
      <c r="L147" s="161"/>
      <c r="M147" s="161"/>
      <c r="N147" s="161"/>
      <c r="O147" s="161"/>
      <c r="P147" s="161"/>
      <c r="Q147" s="161"/>
      <c r="R147" s="163"/>
      <c r="S147" s="161"/>
      <c r="T147" s="161"/>
      <c r="U147" s="161"/>
      <c r="V147" s="161"/>
      <c r="W147" s="161"/>
      <c r="X147" s="163"/>
      <c r="Y147" s="163"/>
      <c r="Z147" s="163"/>
      <c r="AA147" s="163"/>
      <c r="AB147" s="163"/>
      <c r="AC147" s="163"/>
      <c r="AD147" s="163"/>
      <c r="AE147" s="161"/>
      <c r="AF147" s="161"/>
      <c r="AG147" s="161"/>
      <c r="AH147" s="161"/>
      <c r="AI147" s="161"/>
      <c r="AJ147" s="161"/>
      <c r="AK147" s="161"/>
      <c r="AL147" s="161"/>
      <c r="AM147" s="161"/>
      <c r="AN147" s="161"/>
      <c r="AO147" s="161"/>
      <c r="AP147" s="161"/>
      <c r="AQ147" s="161"/>
      <c r="AR147" s="161"/>
      <c r="AS147" s="161"/>
      <c r="AT147" s="161"/>
      <c r="AU147" s="161"/>
      <c r="AV147" s="161"/>
      <c r="AW147" s="161"/>
    </row>
    <row r="148" spans="1:49" x14ac:dyDescent="0.2">
      <c r="A148" s="160"/>
      <c r="B148" s="160"/>
      <c r="C148" s="161"/>
      <c r="D148" s="162"/>
      <c r="E148" s="231"/>
      <c r="F148" s="161"/>
      <c r="G148" s="161"/>
      <c r="H148" s="161"/>
      <c r="I148" s="161"/>
      <c r="J148" s="161"/>
      <c r="K148" s="161"/>
      <c r="L148" s="161"/>
      <c r="M148" s="161"/>
      <c r="N148" s="161"/>
      <c r="O148" s="161"/>
      <c r="P148" s="161"/>
      <c r="Q148" s="161"/>
      <c r="R148" s="163"/>
      <c r="S148" s="161"/>
      <c r="T148" s="161"/>
      <c r="U148" s="161"/>
      <c r="V148" s="161"/>
      <c r="W148" s="161"/>
      <c r="X148" s="163"/>
      <c r="Y148" s="163"/>
      <c r="Z148" s="163"/>
      <c r="AA148" s="163"/>
      <c r="AB148" s="163"/>
      <c r="AC148" s="163"/>
      <c r="AD148" s="163"/>
      <c r="AE148" s="161"/>
      <c r="AF148" s="161"/>
      <c r="AG148" s="161"/>
      <c r="AH148" s="161"/>
      <c r="AI148" s="161"/>
      <c r="AJ148" s="161"/>
      <c r="AK148" s="161"/>
      <c r="AL148" s="161"/>
      <c r="AM148" s="161"/>
      <c r="AN148" s="161"/>
      <c r="AO148" s="161"/>
      <c r="AP148" s="161"/>
      <c r="AQ148" s="161"/>
      <c r="AR148" s="161"/>
      <c r="AS148" s="161"/>
      <c r="AT148" s="161"/>
      <c r="AU148" s="161"/>
      <c r="AV148" s="161"/>
      <c r="AW148" s="161"/>
    </row>
    <row r="149" spans="1:49" x14ac:dyDescent="0.2">
      <c r="A149" s="160"/>
      <c r="B149" s="160"/>
      <c r="C149" s="161"/>
      <c r="D149" s="162"/>
      <c r="E149" s="231"/>
      <c r="F149" s="161"/>
      <c r="G149" s="161"/>
      <c r="H149" s="161"/>
      <c r="I149" s="161"/>
      <c r="J149" s="161"/>
      <c r="K149" s="161"/>
      <c r="L149" s="161"/>
      <c r="M149" s="161"/>
      <c r="N149" s="161"/>
      <c r="O149" s="161"/>
      <c r="P149" s="161"/>
      <c r="Q149" s="161"/>
      <c r="R149" s="163"/>
      <c r="S149" s="161"/>
      <c r="T149" s="161"/>
      <c r="U149" s="161"/>
      <c r="V149" s="161"/>
      <c r="W149" s="161"/>
      <c r="X149" s="163"/>
      <c r="Y149" s="163"/>
      <c r="Z149" s="163"/>
      <c r="AA149" s="163"/>
      <c r="AB149" s="163"/>
      <c r="AC149" s="163"/>
      <c r="AD149" s="163"/>
      <c r="AE149" s="161"/>
      <c r="AF149" s="161"/>
      <c r="AG149" s="161"/>
      <c r="AH149" s="161"/>
      <c r="AI149" s="161"/>
      <c r="AJ149" s="161"/>
      <c r="AK149" s="161"/>
      <c r="AL149" s="161"/>
      <c r="AM149" s="161"/>
      <c r="AN149" s="161"/>
      <c r="AO149" s="161"/>
      <c r="AP149" s="161"/>
      <c r="AQ149" s="161"/>
      <c r="AR149" s="161"/>
      <c r="AS149" s="161"/>
      <c r="AT149" s="161"/>
      <c r="AU149" s="161"/>
      <c r="AV149" s="161"/>
      <c r="AW149" s="161"/>
    </row>
    <row r="150" spans="1:49" x14ac:dyDescent="0.2">
      <c r="A150" s="160"/>
      <c r="B150" s="160"/>
      <c r="C150" s="161"/>
      <c r="D150" s="162"/>
      <c r="E150" s="231"/>
      <c r="F150" s="161"/>
      <c r="G150" s="161"/>
      <c r="H150" s="161"/>
      <c r="I150" s="161"/>
      <c r="J150" s="161"/>
      <c r="K150" s="161"/>
      <c r="L150" s="161"/>
      <c r="M150" s="161"/>
      <c r="N150" s="161"/>
      <c r="O150" s="161"/>
      <c r="P150" s="161"/>
      <c r="Q150" s="161"/>
      <c r="R150" s="163"/>
      <c r="S150" s="161"/>
      <c r="T150" s="161"/>
      <c r="U150" s="161"/>
      <c r="V150" s="161"/>
      <c r="W150" s="161"/>
      <c r="X150" s="163"/>
      <c r="Y150" s="163"/>
      <c r="Z150" s="163"/>
      <c r="AA150" s="163"/>
      <c r="AB150" s="163"/>
      <c r="AC150" s="163"/>
      <c r="AD150" s="163"/>
      <c r="AE150" s="161"/>
      <c r="AF150" s="161"/>
      <c r="AG150" s="161"/>
      <c r="AH150" s="161"/>
      <c r="AI150" s="161"/>
      <c r="AJ150" s="161"/>
      <c r="AK150" s="161"/>
      <c r="AL150" s="161"/>
      <c r="AM150" s="161"/>
      <c r="AN150" s="161"/>
      <c r="AO150" s="161"/>
      <c r="AP150" s="161"/>
      <c r="AQ150" s="161"/>
      <c r="AR150" s="161"/>
      <c r="AS150" s="161"/>
      <c r="AT150" s="161"/>
      <c r="AU150" s="161"/>
      <c r="AV150" s="161"/>
      <c r="AW150" s="161"/>
    </row>
    <row r="151" spans="1:49" x14ac:dyDescent="0.2">
      <c r="A151" s="160"/>
      <c r="B151" s="160"/>
      <c r="C151" s="161"/>
      <c r="D151" s="162"/>
      <c r="E151" s="231"/>
      <c r="F151" s="161"/>
      <c r="G151" s="161"/>
      <c r="H151" s="161"/>
      <c r="I151" s="161"/>
      <c r="J151" s="161"/>
      <c r="K151" s="161"/>
      <c r="L151" s="161"/>
      <c r="M151" s="161"/>
      <c r="N151" s="161"/>
      <c r="O151" s="161"/>
      <c r="P151" s="161"/>
      <c r="Q151" s="161"/>
      <c r="R151" s="163"/>
      <c r="S151" s="161"/>
      <c r="T151" s="161"/>
      <c r="U151" s="161"/>
      <c r="V151" s="161"/>
      <c r="W151" s="161"/>
      <c r="X151" s="163"/>
      <c r="Y151" s="163"/>
      <c r="Z151" s="163"/>
      <c r="AA151" s="163"/>
      <c r="AB151" s="163"/>
      <c r="AC151" s="163"/>
      <c r="AD151" s="163"/>
      <c r="AE151" s="161"/>
      <c r="AF151" s="161"/>
      <c r="AG151" s="161"/>
      <c r="AH151" s="161"/>
      <c r="AI151" s="161"/>
      <c r="AJ151" s="161"/>
      <c r="AK151" s="161"/>
      <c r="AL151" s="161"/>
      <c r="AM151" s="161"/>
      <c r="AN151" s="161"/>
      <c r="AO151" s="161"/>
      <c r="AP151" s="161"/>
      <c r="AQ151" s="161"/>
      <c r="AR151" s="161"/>
      <c r="AS151" s="161"/>
      <c r="AT151" s="161"/>
      <c r="AU151" s="161"/>
      <c r="AV151" s="161"/>
      <c r="AW151" s="161"/>
    </row>
    <row r="152" spans="1:49" x14ac:dyDescent="0.2">
      <c r="A152" s="160"/>
      <c r="B152" s="160"/>
      <c r="C152" s="161"/>
      <c r="D152" s="162"/>
      <c r="E152" s="231"/>
      <c r="F152" s="161"/>
      <c r="G152" s="161"/>
      <c r="H152" s="161"/>
      <c r="I152" s="161"/>
      <c r="J152" s="161"/>
      <c r="K152" s="161"/>
      <c r="L152" s="161"/>
      <c r="M152" s="161"/>
      <c r="N152" s="161"/>
      <c r="O152" s="161"/>
      <c r="P152" s="161"/>
      <c r="Q152" s="161"/>
      <c r="R152" s="163"/>
      <c r="S152" s="161"/>
      <c r="T152" s="161"/>
      <c r="U152" s="161"/>
      <c r="V152" s="161"/>
      <c r="W152" s="161"/>
      <c r="X152" s="163"/>
      <c r="Y152" s="163"/>
      <c r="Z152" s="163"/>
      <c r="AA152" s="163"/>
      <c r="AB152" s="163"/>
      <c r="AC152" s="163"/>
      <c r="AD152" s="163"/>
      <c r="AE152" s="161"/>
      <c r="AF152" s="161"/>
      <c r="AG152" s="161"/>
      <c r="AH152" s="161"/>
      <c r="AI152" s="161"/>
      <c r="AJ152" s="161"/>
      <c r="AK152" s="161"/>
      <c r="AL152" s="161"/>
      <c r="AM152" s="161"/>
      <c r="AN152" s="161"/>
      <c r="AO152" s="161"/>
      <c r="AP152" s="161"/>
      <c r="AQ152" s="161"/>
      <c r="AR152" s="161"/>
      <c r="AS152" s="161"/>
      <c r="AT152" s="161"/>
      <c r="AU152" s="161"/>
      <c r="AV152" s="161"/>
      <c r="AW152" s="161"/>
    </row>
    <row r="153" spans="1:49" x14ac:dyDescent="0.2">
      <c r="A153" s="160"/>
      <c r="B153" s="160"/>
      <c r="C153" s="161"/>
      <c r="D153" s="162"/>
      <c r="E153" s="231"/>
      <c r="F153" s="161"/>
      <c r="G153" s="161"/>
      <c r="H153" s="161"/>
      <c r="I153" s="161"/>
      <c r="J153" s="161"/>
      <c r="K153" s="161"/>
      <c r="L153" s="161"/>
      <c r="M153" s="161"/>
      <c r="N153" s="161"/>
      <c r="O153" s="161"/>
      <c r="P153" s="161"/>
      <c r="Q153" s="161"/>
      <c r="R153" s="163"/>
      <c r="S153" s="161"/>
      <c r="T153" s="161"/>
      <c r="U153" s="161"/>
      <c r="V153" s="161"/>
      <c r="W153" s="161"/>
      <c r="X153" s="163"/>
      <c r="Y153" s="163"/>
      <c r="Z153" s="163"/>
      <c r="AA153" s="163"/>
      <c r="AB153" s="163"/>
      <c r="AC153" s="163"/>
      <c r="AD153" s="163"/>
      <c r="AE153" s="161"/>
      <c r="AF153" s="161"/>
      <c r="AG153" s="161"/>
      <c r="AH153" s="161"/>
      <c r="AI153" s="161"/>
      <c r="AJ153" s="161"/>
      <c r="AK153" s="161"/>
      <c r="AL153" s="161"/>
      <c r="AM153" s="161"/>
      <c r="AN153" s="161"/>
      <c r="AO153" s="161"/>
      <c r="AP153" s="161"/>
      <c r="AQ153" s="161"/>
      <c r="AR153" s="161"/>
      <c r="AS153" s="161"/>
      <c r="AT153" s="161"/>
      <c r="AU153" s="161"/>
      <c r="AV153" s="161"/>
      <c r="AW153" s="161"/>
    </row>
    <row r="154" spans="1:49" x14ac:dyDescent="0.2">
      <c r="A154" s="160"/>
      <c r="B154" s="160"/>
      <c r="C154" s="161"/>
      <c r="D154" s="162"/>
      <c r="E154" s="231"/>
      <c r="F154" s="161"/>
      <c r="G154" s="161"/>
      <c r="H154" s="161"/>
      <c r="I154" s="161"/>
      <c r="J154" s="161"/>
      <c r="K154" s="161"/>
      <c r="L154" s="161"/>
      <c r="M154" s="161"/>
      <c r="N154" s="161"/>
      <c r="O154" s="161"/>
      <c r="P154" s="161"/>
      <c r="Q154" s="161"/>
      <c r="R154" s="163"/>
      <c r="S154" s="161"/>
      <c r="T154" s="161"/>
      <c r="U154" s="161"/>
      <c r="V154" s="161"/>
      <c r="W154" s="161"/>
      <c r="X154" s="163"/>
      <c r="Y154" s="163"/>
      <c r="Z154" s="163"/>
      <c r="AA154" s="163"/>
      <c r="AB154" s="163"/>
      <c r="AC154" s="163"/>
      <c r="AD154" s="163"/>
      <c r="AE154" s="161"/>
      <c r="AF154" s="161"/>
      <c r="AG154" s="161"/>
      <c r="AH154" s="161"/>
      <c r="AI154" s="161"/>
      <c r="AJ154" s="161"/>
      <c r="AK154" s="161"/>
      <c r="AL154" s="161"/>
      <c r="AM154" s="161"/>
      <c r="AN154" s="161"/>
      <c r="AO154" s="161"/>
      <c r="AP154" s="161"/>
      <c r="AQ154" s="161"/>
      <c r="AR154" s="161"/>
      <c r="AS154" s="161"/>
      <c r="AT154" s="161"/>
      <c r="AU154" s="161"/>
      <c r="AV154" s="161"/>
      <c r="AW154" s="161"/>
    </row>
    <row r="155" spans="1:49" x14ac:dyDescent="0.2">
      <c r="A155" s="160"/>
      <c r="B155" s="160"/>
      <c r="C155" s="161"/>
      <c r="D155" s="162"/>
      <c r="E155" s="231"/>
      <c r="F155" s="161"/>
      <c r="G155" s="161"/>
      <c r="H155" s="161"/>
      <c r="I155" s="161"/>
      <c r="J155" s="161"/>
      <c r="K155" s="161"/>
      <c r="L155" s="161"/>
      <c r="M155" s="161"/>
      <c r="N155" s="161"/>
      <c r="O155" s="161"/>
      <c r="P155" s="161"/>
      <c r="Q155" s="161"/>
      <c r="R155" s="163"/>
      <c r="S155" s="161"/>
      <c r="T155" s="161"/>
      <c r="U155" s="161"/>
      <c r="V155" s="161"/>
      <c r="W155" s="161"/>
      <c r="X155" s="163"/>
      <c r="Y155" s="163"/>
      <c r="Z155" s="163"/>
      <c r="AA155" s="163"/>
      <c r="AB155" s="163"/>
      <c r="AC155" s="163"/>
      <c r="AD155" s="163"/>
      <c r="AE155" s="161"/>
      <c r="AF155" s="161"/>
      <c r="AG155" s="161"/>
      <c r="AH155" s="161"/>
      <c r="AI155" s="161"/>
      <c r="AJ155" s="161"/>
      <c r="AK155" s="161"/>
      <c r="AL155" s="161"/>
      <c r="AM155" s="161"/>
      <c r="AN155" s="161"/>
      <c r="AO155" s="161"/>
      <c r="AP155" s="161"/>
      <c r="AQ155" s="161"/>
      <c r="AR155" s="161"/>
      <c r="AS155" s="161"/>
      <c r="AT155" s="161"/>
      <c r="AU155" s="161"/>
      <c r="AV155" s="161"/>
      <c r="AW155" s="161"/>
    </row>
    <row r="156" spans="1:49" x14ac:dyDescent="0.2">
      <c r="A156" s="160"/>
      <c r="B156" s="160"/>
      <c r="C156" s="161"/>
      <c r="D156" s="162"/>
      <c r="E156" s="231"/>
      <c r="F156" s="161"/>
      <c r="G156" s="161"/>
      <c r="H156" s="161"/>
      <c r="I156" s="161"/>
      <c r="J156" s="161"/>
      <c r="K156" s="161"/>
      <c r="L156" s="161"/>
      <c r="M156" s="161"/>
      <c r="N156" s="161"/>
      <c r="O156" s="161"/>
      <c r="P156" s="161"/>
      <c r="Q156" s="161"/>
      <c r="R156" s="163"/>
      <c r="S156" s="161"/>
      <c r="T156" s="161"/>
      <c r="U156" s="161"/>
      <c r="V156" s="161"/>
      <c r="W156" s="161"/>
      <c r="X156" s="163"/>
      <c r="Y156" s="163"/>
      <c r="Z156" s="163"/>
      <c r="AA156" s="163"/>
      <c r="AB156" s="163"/>
      <c r="AC156" s="163"/>
      <c r="AD156" s="163"/>
      <c r="AE156" s="161"/>
      <c r="AF156" s="161"/>
      <c r="AG156" s="161"/>
      <c r="AH156" s="161"/>
      <c r="AI156" s="161"/>
      <c r="AJ156" s="161"/>
      <c r="AK156" s="161"/>
      <c r="AL156" s="161"/>
      <c r="AM156" s="161"/>
      <c r="AN156" s="161"/>
      <c r="AO156" s="161"/>
      <c r="AP156" s="161"/>
      <c r="AQ156" s="161"/>
      <c r="AR156" s="161"/>
      <c r="AS156" s="161"/>
      <c r="AT156" s="161"/>
      <c r="AU156" s="161"/>
      <c r="AV156" s="161"/>
      <c r="AW156" s="161"/>
    </row>
    <row r="157" spans="1:49" x14ac:dyDescent="0.2">
      <c r="E157" s="232"/>
    </row>
    <row r="158" spans="1:49" x14ac:dyDescent="0.2">
      <c r="E158" s="232"/>
    </row>
    <row r="159" spans="1:49" x14ac:dyDescent="0.2">
      <c r="E159" s="232"/>
    </row>
    <row r="160" spans="1:49" x14ac:dyDescent="0.2">
      <c r="E160" s="232"/>
    </row>
    <row r="161" spans="5:5" x14ac:dyDescent="0.2">
      <c r="E161" s="232"/>
    </row>
    <row r="162" spans="5:5" x14ac:dyDescent="0.2">
      <c r="E162" s="232"/>
    </row>
    <row r="163" spans="5:5" x14ac:dyDescent="0.2">
      <c r="E163" s="232"/>
    </row>
    <row r="164" spans="5:5" x14ac:dyDescent="0.2">
      <c r="E164" s="232"/>
    </row>
    <row r="165" spans="5:5" x14ac:dyDescent="0.2">
      <c r="E165" s="232"/>
    </row>
    <row r="166" spans="5:5" x14ac:dyDescent="0.2">
      <c r="E166" s="232"/>
    </row>
    <row r="167" spans="5:5" x14ac:dyDescent="0.2">
      <c r="E167" s="232"/>
    </row>
    <row r="168" spans="5:5" x14ac:dyDescent="0.2">
      <c r="E168" s="232"/>
    </row>
    <row r="169" spans="5:5" x14ac:dyDescent="0.2">
      <c r="E169" s="232"/>
    </row>
    <row r="170" spans="5:5" x14ac:dyDescent="0.2">
      <c r="E170" s="232"/>
    </row>
    <row r="171" spans="5:5" x14ac:dyDescent="0.2">
      <c r="E171" s="232"/>
    </row>
    <row r="172" spans="5:5" x14ac:dyDescent="0.2">
      <c r="E172" s="232"/>
    </row>
    <row r="173" spans="5:5" x14ac:dyDescent="0.2">
      <c r="E173" s="232"/>
    </row>
    <row r="174" spans="5:5" x14ac:dyDescent="0.2">
      <c r="E174" s="232"/>
    </row>
    <row r="175" spans="5:5" x14ac:dyDescent="0.2">
      <c r="E175" s="232"/>
    </row>
    <row r="176" spans="5:5" x14ac:dyDescent="0.2">
      <c r="E176" s="232"/>
    </row>
    <row r="177" spans="5:5" x14ac:dyDescent="0.2">
      <c r="E177" s="232"/>
    </row>
    <row r="178" spans="5:5" x14ac:dyDescent="0.2">
      <c r="E178" s="232"/>
    </row>
    <row r="179" spans="5:5" x14ac:dyDescent="0.2">
      <c r="E179" s="232"/>
    </row>
    <row r="180" spans="5:5" x14ac:dyDescent="0.2">
      <c r="E180" s="232"/>
    </row>
    <row r="181" spans="5:5" x14ac:dyDescent="0.2">
      <c r="E181" s="232"/>
    </row>
    <row r="182" spans="5:5" x14ac:dyDescent="0.2">
      <c r="E182" s="232"/>
    </row>
    <row r="183" spans="5:5" x14ac:dyDescent="0.2">
      <c r="E183" s="232"/>
    </row>
    <row r="184" spans="5:5" x14ac:dyDescent="0.2">
      <c r="E184" s="232"/>
    </row>
    <row r="185" spans="5:5" x14ac:dyDescent="0.2">
      <c r="E185" s="232"/>
    </row>
    <row r="186" spans="5:5" x14ac:dyDescent="0.2">
      <c r="E186" s="232"/>
    </row>
    <row r="187" spans="5:5" x14ac:dyDescent="0.2">
      <c r="E187" s="232"/>
    </row>
    <row r="188" spans="5:5" x14ac:dyDescent="0.2">
      <c r="E188" s="232"/>
    </row>
    <row r="189" spans="5:5" x14ac:dyDescent="0.2">
      <c r="E189" s="232"/>
    </row>
    <row r="190" spans="5:5" x14ac:dyDescent="0.2">
      <c r="E190" s="232"/>
    </row>
    <row r="191" spans="5:5" x14ac:dyDescent="0.2">
      <c r="E191" s="232"/>
    </row>
    <row r="192" spans="5:5" x14ac:dyDescent="0.2">
      <c r="E192" s="232"/>
    </row>
    <row r="193" spans="5:5" x14ac:dyDescent="0.2">
      <c r="E193" s="232"/>
    </row>
    <row r="194" spans="5:5" x14ac:dyDescent="0.2">
      <c r="E194" s="232"/>
    </row>
    <row r="195" spans="5:5" x14ac:dyDescent="0.2">
      <c r="E195" s="232"/>
    </row>
    <row r="196" spans="5:5" x14ac:dyDescent="0.2">
      <c r="E196" s="232"/>
    </row>
    <row r="197" spans="5:5" x14ac:dyDescent="0.2">
      <c r="E197" s="232"/>
    </row>
    <row r="198" spans="5:5" x14ac:dyDescent="0.2">
      <c r="E198" s="232"/>
    </row>
    <row r="199" spans="5:5" x14ac:dyDescent="0.2">
      <c r="E199" s="232"/>
    </row>
    <row r="200" spans="5:5" x14ac:dyDescent="0.2">
      <c r="E200" s="232"/>
    </row>
    <row r="201" spans="5:5" x14ac:dyDescent="0.2">
      <c r="E201" s="232"/>
    </row>
    <row r="202" spans="5:5" x14ac:dyDescent="0.2">
      <c r="E202" s="232"/>
    </row>
    <row r="203" spans="5:5" x14ac:dyDescent="0.2">
      <c r="E203" s="232"/>
    </row>
    <row r="204" spans="5:5" x14ac:dyDescent="0.2">
      <c r="E204" s="232"/>
    </row>
    <row r="205" spans="5:5" x14ac:dyDescent="0.2">
      <c r="E205" s="232"/>
    </row>
    <row r="206" spans="5:5" x14ac:dyDescent="0.2">
      <c r="E206" s="232"/>
    </row>
    <row r="207" spans="5:5" x14ac:dyDescent="0.2">
      <c r="E207" s="232"/>
    </row>
    <row r="208" spans="5:5" x14ac:dyDescent="0.2">
      <c r="E208" s="232"/>
    </row>
    <row r="209" spans="5:5" x14ac:dyDescent="0.2">
      <c r="E209" s="232"/>
    </row>
  </sheetData>
  <sortState ref="A9:BE67">
    <sortCondition ref="E9:E67"/>
  </sortState>
  <mergeCells count="39">
    <mergeCell ref="AE5:AW5"/>
    <mergeCell ref="AF6:AH6"/>
    <mergeCell ref="AI6:AK6"/>
    <mergeCell ref="AL6:AN6"/>
    <mergeCell ref="AO6:AQ6"/>
    <mergeCell ref="AR6:AT6"/>
    <mergeCell ref="AU6:AW6"/>
    <mergeCell ref="AE6:AE7"/>
    <mergeCell ref="X2:AD2"/>
    <mergeCell ref="R6:R7"/>
    <mergeCell ref="AA6:AA7"/>
    <mergeCell ref="AB6:AB7"/>
    <mergeCell ref="X6:Z6"/>
    <mergeCell ref="T6:T7"/>
    <mergeCell ref="U6:U7"/>
    <mergeCell ref="AD6:AD7"/>
    <mergeCell ref="S6:S7"/>
    <mergeCell ref="V6:V7"/>
    <mergeCell ref="W6:W7"/>
    <mergeCell ref="AC6:AC7"/>
    <mergeCell ref="K6:K7"/>
    <mergeCell ref="L6:L7"/>
    <mergeCell ref="M6:M7"/>
    <mergeCell ref="N6:N7"/>
    <mergeCell ref="R5:U5"/>
    <mergeCell ref="E5:O5"/>
    <mergeCell ref="O6:O7"/>
    <mergeCell ref="P6:P7"/>
    <mergeCell ref="Q6:Q7"/>
    <mergeCell ref="A6:A7"/>
    <mergeCell ref="B6:B7"/>
    <mergeCell ref="I6:I7"/>
    <mergeCell ref="J6:J7"/>
    <mergeCell ref="C6:C7"/>
    <mergeCell ref="D6:D7"/>
    <mergeCell ref="E6:E7"/>
    <mergeCell ref="F6:F7"/>
    <mergeCell ref="G6:G7"/>
    <mergeCell ref="H6:H7"/>
  </mergeCells>
  <phoneticPr fontId="3" type="noConversion"/>
  <dataValidations count="34">
    <dataValidation type="whole" allowBlank="1" showInputMessage="1" showErrorMessage="1" errorTitle="Klasifikacija" error="Gl. zavihek Classification ali zavihek Klasifikacija_x000d_" sqref="Y22 Y41:Y45 Y68:Y69 Y58:Y65 Y33:Y34 Y31 Y15:Y16 Y9 Y55 Y18:Y20 Y49:Y53">
      <formula1>1</formula1>
      <formula2>12</formula2>
    </dataValidation>
    <dataValidation type="decimal" allowBlank="1" showInputMessage="1" showErrorMessage="1" errorTitle="Stroški dela operaterja" error="decimalno število!" sqref="AA67 AA54 AA29:AA30 AC26:AD45 AC57:AD69 AC22:AD24 AC9:AD20 AC49:AD55">
      <formula1>0</formula1>
      <formula2>200</formula2>
    </dataValidation>
    <dataValidation type="whole" operator="greaterThanOrEqual" allowBlank="1" showInputMessage="1" showErrorMessage="1" errorTitle="Nabavna vrednost" error="celo število!" sqref="J55 J66">
      <formula1>0</formula1>
      <formula2>0</formula2>
    </dataValidation>
    <dataValidation type="whole" operator="greaterThanOrEqual" allowBlank="1" showErrorMessage="1" errorTitle="Nabavna vrednost" error="celo število!" sqref="J25 J21">
      <formula1>0</formula1>
      <formula2>0</formula2>
    </dataValidation>
    <dataValidation type="whole" operator="greaterThanOrEqual" allowBlank="1" showInputMessage="1" showErrorMessage="1" errorTitle="Nabavna vrednost" error="celo število!" sqref="J42:J45 J33:J40 J22:J24 J9:J14 J57:J65 J26:J28 J49:J50 J69 J16:J20 J52:J54">
      <formula1>0</formula1>
    </dataValidation>
    <dataValidation type="whole" allowBlank="1" showErrorMessage="1" errorTitle="Leto" error="celo število" sqref="H25 H21">
      <formula1>1900</formula1>
      <formula2>2020</formula2>
    </dataValidation>
    <dataValidation type="whole" allowBlank="1" showInputMessage="1" showErrorMessage="1" errorTitle="Leto" error="celo število" sqref="H68:H69 H31:H45 H57:H66 H26:H28 H22:H24 H9:H20 H49:H55">
      <formula1>1900</formula1>
      <formula2>2020</formula2>
    </dataValidation>
    <dataValidation type="decimal" errorStyle="warning" allowBlank="1" showInputMessage="1" showErrorMessage="1" errorTitle="Cena" error="mora biti enaka ali manjša od lastne cene" sqref="Q9:Q69">
      <formula1>0</formula1>
      <formula2>U9</formula2>
    </dataValidation>
    <dataValidation type="decimal" operator="greaterThanOrEqual" allowBlank="1" showInputMessage="1" showErrorMessage="1" errorTitle="Stroški dela" error="decimalno število!" sqref="T55 T66 T68">
      <formula1>0</formula1>
      <formula2>0</formula2>
    </dataValidation>
    <dataValidation type="decimal" operator="greaterThanOrEqual" allowBlank="1" showInputMessage="1" showErrorMessage="1" errorTitle="Stroški materiala" error="decimalno število!" sqref="S55 S66 S68">
      <formula1>0</formula1>
      <formula2>0</formula2>
    </dataValidation>
    <dataValidation type="decimal" operator="greaterThanOrEqual" allowBlank="1" showInputMessage="1" showErrorMessage="1" errorTitle="Amortizacija" error="decimalno število!" sqref="R55 R66 R68">
      <formula1>0</formula1>
      <formula2>0</formula2>
    </dataValidation>
    <dataValidation type="decimal" operator="greaterThanOrEqual" allowBlank="1" showErrorMessage="1" errorTitle="Stroški dela" error="decimalno število!" sqref="T25 T21">
      <formula1>0</formula1>
      <formula2>0</formula2>
    </dataValidation>
    <dataValidation type="decimal" operator="greaterThanOrEqual" allowBlank="1" showErrorMessage="1" errorTitle="Stroški materiala" error="decimalno število!" sqref="S25 S21">
      <formula1>0</formula1>
      <formula2>0</formula2>
    </dataValidation>
    <dataValidation type="decimal" operator="greaterThanOrEqual" allowBlank="1" showErrorMessage="1" errorTitle="Amortizacija" error="decimalno število!" sqref="R25 R21">
      <formula1>0</formula1>
      <formula2>0</formula2>
    </dataValidation>
    <dataValidation type="decimal" operator="greaterThanOrEqual" allowBlank="1" showInputMessage="1" showErrorMessage="1" errorTitle="Stroški dela" error="decimalno število!" sqref="T69 T31:T45 T57:T65 T26:T28 T22:T24 T9:T20 T49:T54">
      <formula1>0</formula1>
    </dataValidation>
    <dataValidation type="decimal" operator="greaterThanOrEqual" allowBlank="1" showInputMessage="1" showErrorMessage="1" errorTitle="Stroški materiala" error="decimalno število!" sqref="S69 S31:S45 S57:S65 S26:S28 S22:S24 S9:S20 S49:S54">
      <formula1>0</formula1>
    </dataValidation>
    <dataValidation type="decimal" operator="greaterThanOrEqual" allowBlank="1" showInputMessage="1" showErrorMessage="1" errorTitle="Amortizacija" error="decimalno število!" sqref="R69 R31:R45 R57:R65 R26:R28 R22:R24 R9:R20 R49:R54">
      <formula1>0</formula1>
    </dataValidation>
    <dataValidation type="whole" allowBlank="1" showInputMessage="1" showErrorMessage="1" errorTitle="Letna stopnja izkoriščenosti" error="odstotek (celoštevilska vrednost)" sqref="V45">
      <formula1>0</formula1>
      <formula2>100</formula2>
    </dataValidation>
    <dataValidation type="textLength" allowBlank="1" showErrorMessage="1" sqref="W21 W25 W57 W37:W40">
      <formula1>0</formula1>
      <formula2>100</formula2>
    </dataValidation>
    <dataValidation type="textLength" allowBlank="1" showInputMessage="1" showErrorMessage="1" sqref="W24 W66:W67 W60:W62 W10:W15 W22 W26:W30 W17:W19 W41:W56">
      <formula1>0</formula1>
      <formula2>100</formula2>
    </dataValidation>
    <dataValidation type="whole" allowBlank="1" showErrorMessage="1" errorTitle="Klasifikacija" error="Gl. zavihek Classification ali zavihek Klasifikacija_x000a_" sqref="Z25:AA25 Z21">
      <formula1>1</formula1>
      <formula2>9</formula2>
    </dataValidation>
    <dataValidation type="whole" allowBlank="1" showErrorMessage="1" errorTitle="Klasifikacija" error="Gl. zavihek Classification ali zavihek Klasifikacija_x000a_" sqref="Y25 Y21">
      <formula1>1</formula1>
      <formula2>12</formula2>
    </dataValidation>
    <dataValidation type="whole" allowBlank="1" showErrorMessage="1" errorTitle="Klasifikacija" error="Gl. zavihek Classification ali zavihek Klasifikacija_x000a_" sqref="X25 X21">
      <formula1>1</formula1>
      <formula2>4</formula2>
    </dataValidation>
    <dataValidation type="whole" allowBlank="1" showInputMessage="1" showErrorMessage="1" errorTitle="Klasifikacija" error="Gl. zavihek Classification ali zavihek Klasifikacija_x000a_" sqref="Z17:AA17 Z37:AA40 Z67 Z29:Z30 Z32 Z35:Z36 Z26 Z66:AA66 Z12 Z10:AA11 Z57 Z13:AA14 Z27:AA28 Z23 Z24:AA24 Z54">
      <formula1>1</formula1>
      <formula2>9</formula2>
    </dataValidation>
    <dataValidation type="whole" allowBlank="1" showInputMessage="1" showErrorMessage="1" errorTitle="Klasifikacija" error="Gl. zavihek Classification ali zavihek Klasifikacija_x000a_" sqref="Y17 Y66:Y67 Y32 Y10:Y14 Y35:Y40 Y57 Y26:Y30 Y23:Y24 Y54">
      <formula1>1</formula1>
      <formula2>12</formula2>
    </dataValidation>
    <dataValidation type="whole" allowBlank="1" showInputMessage="1" showErrorMessage="1" errorTitle="Klasifikacija" error="Gl. zavihek Classification ali zavihek Klasifikacija_x000a_" sqref="X17 X66:X67 X32 X10:X14 X35:X40 X57 X26:X30 X23:X24 X54">
      <formula1>1</formula1>
      <formula2>4</formula2>
    </dataValidation>
    <dataValidation type="whole" allowBlank="1" showInputMessage="1" showErrorMessage="1" errorTitle="Klasifikacija" error="Gl. zavihek Classification ali zavihek Klasifikacija_x000d_" sqref="X55 X61">
      <formula1>1</formula1>
      <formula2>6</formula2>
    </dataValidation>
    <dataValidation type="decimal" allowBlank="1" showErrorMessage="1" errorTitle="Stroški dela operaterja" error="decimalno število!" sqref="AC25:AD25 AC21:AD21">
      <formula1>0</formula1>
      <formula2>200</formula2>
    </dataValidation>
    <dataValidation type="whole" allowBlank="1" showInputMessage="1" showErrorMessage="1" errorTitle="Klasifikacija" error="Gl. zavihek Classification ali zavihek Klasifikacija_x000d_" sqref="Z64:Z65 Z16:AA16 Z31 Z55:AA55 Z58:Z61 Z33:Z34 Z68:Z69 Z42:AA45 Z9:AA9 Z22:AA22 Z19:AA20 Z41 Z15 Z49 Z62:AA63 Z18 Z50:AA52 Z53">
      <formula1>1</formula1>
      <formula2>9</formula2>
    </dataValidation>
    <dataValidation type="whole" allowBlank="1" showInputMessage="1" showErrorMessage="1" errorTitle="Klasifikacija" error="Gl. zavihek Classification ali zavihek Klasifikacija_x000d_" sqref="X68:X69 X58:X60 X31 X22 X41:X45 X33:X34 X62:X65 X9 X15:X16 X18:X20 X49:X53">
      <formula1>1</formula1>
      <formula2>4</formula2>
    </dataValidation>
    <dataValidation type="whole" allowBlank="1" showErrorMessage="1" errorTitle="Mesečna stopnja izkoriščenosti" error="odstotek (celoštevilska vrednost)" sqref="AE25 AE21">
      <formula1>0</formula1>
      <formula2>100</formula2>
    </dataValidation>
    <dataValidation type="whole" allowBlank="1" showInputMessage="1" showErrorMessage="1" errorTitle="Mesečna stopnja izkoriščenosti" error="odstotek (celoštevilska vrednost)" sqref="AE57:AE69 AE22:AE24 AE12:AE20 AE26:AE45 AE9:AE10 AE49:AE55">
      <formula1>0</formula1>
      <formula2>100</formula2>
    </dataValidation>
    <dataValidation type="whole" allowBlank="1" showErrorMessage="1" errorTitle="Odstotek uporabe" error="odstotek (celoštevilska vrednost)" sqref="AL37 AW57 AH25 AK25 AN25 AQ25 AT25 AW25 AN37 AT57 AK21 AN21 AQ21 AT21 AW21 AH21">
      <formula1>0</formula1>
      <formula2>100</formula2>
    </dataValidation>
    <dataValidation type="whole" allowBlank="1" showInputMessage="1" showErrorMessage="1" errorTitle="Odstotek uporabe" error="odstotek (celoštevilska vrednost)" sqref="AW68:AW69 AK68:AK69 AQ22:AQ24 AH22:AH24 AK22:AK24 AN22:AN24 AW22:AW24 AQ17 AQ57 AN38:AN45 AW9:AW15 AN68:AN69 AQ68:AQ69 AK49:AK51 AN26:AN28 AK26:AK28 AQ26:AQ28 AT26:AT28 AW26:AW28 AW58:AW66 AK63:AK66 AK38:AK45 AK31:AK36 AK55 AN9:AN20 AT22:AT24 AT68:AT69 AQ9:AQ15 AQ31:AQ45 AT31:AT45 AW31:AW45 AN31:AN36 AH57:AH69 AT58:AT66 AN57:AN66 AK57:AK61 AQ59:AQ66 AQ19:AQ20 AH26:AH45 AW17:AW20 AH9:AH20 AT9:AT20 AK9:AK18 AK20 AQ49:AQ55 AW49:AW55 AN49:AN55 AH49:AH55 AT49:AT55 AK53">
      <formula1>0</formula1>
      <formula2>100</formula2>
    </dataValidation>
  </dataValidations>
  <hyperlinks>
    <hyperlink ref="W11" r:id="rId1"/>
    <hyperlink ref="W39" r:id="rId2"/>
    <hyperlink ref="W59" r:id="rId3"/>
    <hyperlink ref="W60" r:id="rId4"/>
    <hyperlink ref="W16" r:id="rId5"/>
    <hyperlink ref="W17" r:id="rId6"/>
    <hyperlink ref="W29" r:id="rId7"/>
    <hyperlink ref="W30" r:id="rId8"/>
    <hyperlink ref="W54" r:id="rId9"/>
    <hyperlink ref="W55" r:id="rId10"/>
    <hyperlink ref="W38:W40" r:id="rId11" display="https://www.ki.si/odseki/d12-odsek-za-sintezno-biologijo-in-imunologijo/oprema/"/>
    <hyperlink ref="W11:W12" r:id="rId12" display="https://www.ki.si/odseki/d12-odsek-za-sintezno-biologijo-in-imunologijo/oprema/"/>
    <hyperlink ref="W42" r:id="rId13"/>
    <hyperlink ref="W43" r:id="rId14"/>
    <hyperlink ref="W44" r:id="rId15"/>
    <hyperlink ref="W45" r:id="rId16"/>
    <hyperlink ref="W46" r:id="rId17"/>
    <hyperlink ref="W47" r:id="rId18"/>
    <hyperlink ref="W48" r:id="rId19"/>
    <hyperlink ref="W27" r:id="rId20" display="https://www.ki.si/departments/d06-department-of-food-chemistry/equipment/"/>
    <hyperlink ref="W20" r:id="rId21"/>
    <hyperlink ref="W24" r:id="rId22"/>
    <hyperlink ref="W25" r:id="rId23" display="www.ki.si"/>
    <hyperlink ref="W27" r:id="rId24" display="https://www.ki.si/departments/d06-department-of-food-chemistry/equipment/"/>
    <hyperlink ref="W12" r:id="rId25"/>
    <hyperlink ref="W13" r:id="rId26"/>
    <hyperlink ref="W14" r:id="rId27"/>
    <hyperlink ref="W33" r:id="rId28"/>
    <hyperlink ref="W34" r:id="rId29"/>
    <hyperlink ref="W35" r:id="rId30"/>
    <hyperlink ref="W39:W40" r:id="rId31" display="https://www.ki.si/odseki/d12-odsek-za-sintezno-biologijo-in-imunologijo/oprema/"/>
    <hyperlink ref="W38" r:id="rId32"/>
    <hyperlink ref="W51" r:id="rId33" display="www.ki.si"/>
    <hyperlink ref="W52" r:id="rId34" display="www.ki.si"/>
    <hyperlink ref="W66" r:id="rId35"/>
    <hyperlink ref="W67" r:id="rId36"/>
    <hyperlink ref="W68" r:id="rId37"/>
    <hyperlink ref="W56" r:id="rId38"/>
    <hyperlink ref="W21" r:id="rId39"/>
    <hyperlink ref="W63" r:id="rId40" display="www.ki.si"/>
    <hyperlink ref="W64" r:id="rId41" display="www.ki.si"/>
    <hyperlink ref="W41" r:id="rId42"/>
    <hyperlink ref="W15" r:id="rId43"/>
    <hyperlink ref="W58" r:id="rId44"/>
    <hyperlink ref="W28" r:id="rId45"/>
    <hyperlink ref="W31" r:id="rId46"/>
    <hyperlink ref="W32" r:id="rId47"/>
    <hyperlink ref="W40" r:id="rId48"/>
    <hyperlink ref="W23" r:id="rId49"/>
    <hyperlink ref="W22" r:id="rId50"/>
    <hyperlink ref="W65" r:id="rId51" display="www.ki.si"/>
    <hyperlink ref="W62" r:id="rId52"/>
    <hyperlink ref="W19" r:id="rId53"/>
    <hyperlink ref="W53" r:id="rId54" display="www.ki.si"/>
  </hyperlinks>
  <pageMargins left="0.15748031496062992" right="0.15748031496062992" top="0.59055118110236227" bottom="0.59055118110236227" header="0" footer="0"/>
  <pageSetup paperSize="8" scale="31" fitToHeight="0" orientation="landscape" r:id="rId5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8"/>
  <sheetViews>
    <sheetView workbookViewId="0">
      <pane ySplit="1" topLeftCell="A2" activePane="bottomLeft" state="frozen"/>
      <selection activeCell="B36" sqref="B36"/>
      <selection pane="bottomLeft" activeCell="C7" sqref="C7"/>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238</v>
      </c>
      <c r="B1" s="5" t="s">
        <v>239</v>
      </c>
      <c r="C1" s="5" t="s">
        <v>237</v>
      </c>
      <c r="D1" s="5" t="s">
        <v>236</v>
      </c>
      <c r="E1" s="5" t="s">
        <v>240</v>
      </c>
      <c r="F1" s="5" t="s">
        <v>235</v>
      </c>
      <c r="G1" s="5" t="s">
        <v>234</v>
      </c>
      <c r="H1" s="5" t="s">
        <v>241</v>
      </c>
      <c r="I1" s="5" t="s">
        <v>233</v>
      </c>
      <c r="K1" s="7"/>
    </row>
    <row r="2" spans="1:11" x14ac:dyDescent="0.25">
      <c r="A2" s="4">
        <v>1</v>
      </c>
      <c r="B2" s="389" t="s">
        <v>242</v>
      </c>
      <c r="C2" s="389" t="s">
        <v>232</v>
      </c>
      <c r="D2" s="4">
        <v>1</v>
      </c>
      <c r="E2" s="1" t="s">
        <v>243</v>
      </c>
      <c r="F2" s="1" t="s">
        <v>231</v>
      </c>
      <c r="G2" s="4">
        <v>1</v>
      </c>
      <c r="H2" s="1" t="s">
        <v>244</v>
      </c>
      <c r="I2" s="1" t="s">
        <v>230</v>
      </c>
    </row>
    <row r="3" spans="1:11" x14ac:dyDescent="0.25">
      <c r="A3" s="4"/>
      <c r="B3" s="389"/>
      <c r="C3" s="389"/>
      <c r="D3" s="4"/>
      <c r="G3" s="4">
        <v>2</v>
      </c>
      <c r="H3" s="1" t="s">
        <v>245</v>
      </c>
      <c r="I3" s="1" t="s">
        <v>229</v>
      </c>
    </row>
    <row r="4" spans="1:11" x14ac:dyDescent="0.25">
      <c r="A4" s="4"/>
      <c r="D4" s="4"/>
      <c r="G4" s="4">
        <v>3</v>
      </c>
      <c r="H4" s="6" t="s">
        <v>246</v>
      </c>
      <c r="I4" s="1" t="s">
        <v>228</v>
      </c>
    </row>
    <row r="5" spans="1:11" x14ac:dyDescent="0.25">
      <c r="A5" s="4"/>
      <c r="D5" s="4"/>
      <c r="G5" s="4">
        <v>4</v>
      </c>
      <c r="H5" s="1" t="s">
        <v>247</v>
      </c>
      <c r="I5" s="1" t="s">
        <v>227</v>
      </c>
    </row>
    <row r="6" spans="1:11" x14ac:dyDescent="0.25">
      <c r="A6" s="4"/>
      <c r="D6" s="4"/>
      <c r="G6" s="4">
        <v>5</v>
      </c>
      <c r="H6" s="1" t="s">
        <v>248</v>
      </c>
      <c r="I6" s="1" t="s">
        <v>226</v>
      </c>
    </row>
    <row r="7" spans="1:11" x14ac:dyDescent="0.25">
      <c r="A7" s="4"/>
      <c r="D7" s="4"/>
      <c r="G7" s="4">
        <v>6</v>
      </c>
      <c r="H7" s="1" t="s">
        <v>249</v>
      </c>
      <c r="I7" s="1" t="s">
        <v>225</v>
      </c>
    </row>
    <row r="8" spans="1:11" x14ac:dyDescent="0.25">
      <c r="A8" s="4"/>
      <c r="D8" s="4"/>
      <c r="G8" s="4">
        <v>7</v>
      </c>
      <c r="H8" s="1" t="s">
        <v>250</v>
      </c>
      <c r="I8" s="1" t="s">
        <v>224</v>
      </c>
    </row>
    <row r="9" spans="1:11" x14ac:dyDescent="0.25">
      <c r="A9" s="4"/>
      <c r="D9" s="4">
        <v>2</v>
      </c>
      <c r="E9" s="1" t="s">
        <v>251</v>
      </c>
      <c r="F9" s="1" t="s">
        <v>223</v>
      </c>
      <c r="G9" s="4">
        <v>1</v>
      </c>
      <c r="H9" s="1" t="s">
        <v>252</v>
      </c>
      <c r="I9" s="1" t="s">
        <v>17</v>
      </c>
    </row>
    <row r="10" spans="1:11" x14ac:dyDescent="0.25">
      <c r="A10" s="4"/>
      <c r="D10" s="4"/>
      <c r="G10" s="4">
        <v>2</v>
      </c>
      <c r="H10" s="1" t="s">
        <v>253</v>
      </c>
      <c r="I10" s="1" t="s">
        <v>222</v>
      </c>
    </row>
    <row r="11" spans="1:11" x14ac:dyDescent="0.25">
      <c r="A11" s="4"/>
      <c r="D11" s="4"/>
      <c r="G11" s="4">
        <v>3</v>
      </c>
      <c r="H11" s="1" t="s">
        <v>254</v>
      </c>
      <c r="I11" s="1" t="s">
        <v>221</v>
      </c>
    </row>
    <row r="12" spans="1:11" x14ac:dyDescent="0.25">
      <c r="A12" s="4"/>
      <c r="D12" s="4"/>
      <c r="G12" s="4">
        <v>4</v>
      </c>
      <c r="H12" s="1" t="s">
        <v>255</v>
      </c>
      <c r="I12" s="1" t="s">
        <v>220</v>
      </c>
    </row>
    <row r="13" spans="1:11" x14ac:dyDescent="0.25">
      <c r="A13" s="4"/>
      <c r="D13" s="4">
        <v>3</v>
      </c>
      <c r="E13" s="1" t="s">
        <v>256</v>
      </c>
      <c r="F13" s="1" t="s">
        <v>219</v>
      </c>
      <c r="G13" s="4">
        <v>1</v>
      </c>
      <c r="H13" s="1" t="s">
        <v>257</v>
      </c>
      <c r="I13" s="1" t="s">
        <v>218</v>
      </c>
    </row>
    <row r="14" spans="1:11" x14ac:dyDescent="0.25">
      <c r="A14" s="4"/>
      <c r="D14" s="4"/>
      <c r="G14" s="4">
        <v>2</v>
      </c>
      <c r="H14" s="1" t="s">
        <v>258</v>
      </c>
      <c r="I14" s="1" t="s">
        <v>217</v>
      </c>
    </row>
    <row r="15" spans="1:11" x14ac:dyDescent="0.25">
      <c r="A15" s="4"/>
      <c r="D15" s="4"/>
      <c r="G15" s="4">
        <v>3</v>
      </c>
      <c r="H15" s="1" t="s">
        <v>85</v>
      </c>
      <c r="I15" s="1" t="s">
        <v>85</v>
      </c>
    </row>
    <row r="16" spans="1:11" x14ac:dyDescent="0.25">
      <c r="A16" s="4"/>
      <c r="D16" s="4"/>
      <c r="G16" s="4">
        <v>4</v>
      </c>
      <c r="H16" s="1" t="s">
        <v>259</v>
      </c>
      <c r="I16" s="1" t="s">
        <v>36</v>
      </c>
    </row>
    <row r="17" spans="1:9" x14ac:dyDescent="0.25">
      <c r="A17" s="4"/>
      <c r="D17" s="4"/>
      <c r="G17" s="4">
        <v>5</v>
      </c>
      <c r="H17" s="1" t="s">
        <v>260</v>
      </c>
      <c r="I17" s="1" t="s">
        <v>216</v>
      </c>
    </row>
    <row r="18" spans="1:9" x14ac:dyDescent="0.25">
      <c r="A18" s="4"/>
      <c r="D18" s="4">
        <v>4</v>
      </c>
      <c r="E18" s="1" t="s">
        <v>261</v>
      </c>
      <c r="F18" s="1" t="s">
        <v>215</v>
      </c>
      <c r="G18" s="4">
        <v>1</v>
      </c>
      <c r="H18" s="1" t="s">
        <v>262</v>
      </c>
      <c r="I18" s="1" t="s">
        <v>214</v>
      </c>
    </row>
    <row r="19" spans="1:9" x14ac:dyDescent="0.25">
      <c r="A19" s="4"/>
      <c r="D19" s="4"/>
      <c r="G19" s="4">
        <v>2</v>
      </c>
      <c r="H19" s="6" t="s">
        <v>263</v>
      </c>
      <c r="I19" s="1" t="s">
        <v>213</v>
      </c>
    </row>
    <row r="20" spans="1:9" x14ac:dyDescent="0.25">
      <c r="A20" s="4"/>
      <c r="D20" s="4"/>
      <c r="G20" s="4">
        <v>3</v>
      </c>
      <c r="H20" s="1" t="s">
        <v>264</v>
      </c>
      <c r="I20" s="1" t="s">
        <v>212</v>
      </c>
    </row>
    <row r="21" spans="1:9" x14ac:dyDescent="0.25">
      <c r="A21" s="4"/>
      <c r="D21" s="4"/>
      <c r="G21" s="4">
        <v>4</v>
      </c>
      <c r="H21" s="1" t="s">
        <v>265</v>
      </c>
      <c r="I21" s="1" t="s">
        <v>211</v>
      </c>
    </row>
    <row r="22" spans="1:9" x14ac:dyDescent="0.25">
      <c r="A22" s="4"/>
      <c r="D22" s="4">
        <v>5</v>
      </c>
      <c r="E22" s="1" t="s">
        <v>266</v>
      </c>
      <c r="F22" s="1" t="s">
        <v>210</v>
      </c>
      <c r="G22" s="4">
        <v>1</v>
      </c>
      <c r="H22" s="1" t="s">
        <v>267</v>
      </c>
      <c r="I22" s="1" t="s">
        <v>209</v>
      </c>
    </row>
    <row r="23" spans="1:9" x14ac:dyDescent="0.25">
      <c r="A23" s="4"/>
      <c r="D23" s="4"/>
      <c r="G23" s="4">
        <v>2</v>
      </c>
      <c r="H23" s="6" t="s">
        <v>268</v>
      </c>
      <c r="I23" s="1" t="s">
        <v>208</v>
      </c>
    </row>
    <row r="24" spans="1:9" x14ac:dyDescent="0.25">
      <c r="A24" s="4"/>
      <c r="D24" s="4"/>
      <c r="G24" s="4">
        <v>3</v>
      </c>
      <c r="H24" s="1" t="s">
        <v>269</v>
      </c>
      <c r="I24" s="1" t="s">
        <v>207</v>
      </c>
    </row>
    <row r="25" spans="1:9" x14ac:dyDescent="0.25">
      <c r="A25" s="4"/>
      <c r="D25" s="4">
        <v>6</v>
      </c>
      <c r="E25" s="1" t="s">
        <v>254</v>
      </c>
      <c r="F25" s="1" t="s">
        <v>84</v>
      </c>
      <c r="G25" s="4">
        <v>1</v>
      </c>
      <c r="H25" s="1" t="s">
        <v>270</v>
      </c>
      <c r="I25" s="1" t="s">
        <v>206</v>
      </c>
    </row>
    <row r="26" spans="1:9" x14ac:dyDescent="0.25">
      <c r="A26" s="4"/>
      <c r="D26" s="4"/>
      <c r="G26" s="4">
        <v>2</v>
      </c>
      <c r="H26" s="1" t="s">
        <v>205</v>
      </c>
      <c r="I26" s="1" t="s">
        <v>205</v>
      </c>
    </row>
    <row r="27" spans="1:9" x14ac:dyDescent="0.25">
      <c r="A27" s="4"/>
      <c r="D27" s="4">
        <v>7</v>
      </c>
      <c r="E27" s="1" t="s">
        <v>271</v>
      </c>
      <c r="F27" s="1" t="s">
        <v>204</v>
      </c>
      <c r="G27" s="4">
        <v>1</v>
      </c>
      <c r="H27" s="1" t="s">
        <v>272</v>
      </c>
      <c r="I27" s="1" t="s">
        <v>203</v>
      </c>
    </row>
    <row r="28" spans="1:9" x14ac:dyDescent="0.25">
      <c r="A28" s="4"/>
      <c r="D28" s="4"/>
      <c r="G28" s="4">
        <v>2</v>
      </c>
      <c r="H28" s="1" t="s">
        <v>273</v>
      </c>
      <c r="I28" s="1" t="s">
        <v>202</v>
      </c>
    </row>
    <row r="29" spans="1:9" x14ac:dyDescent="0.25">
      <c r="A29" s="4"/>
      <c r="D29" s="4"/>
      <c r="G29" s="4">
        <v>3</v>
      </c>
      <c r="H29" s="1" t="s">
        <v>274</v>
      </c>
      <c r="I29" s="1" t="s">
        <v>201</v>
      </c>
    </row>
    <row r="30" spans="1:9" x14ac:dyDescent="0.25">
      <c r="A30" s="4"/>
      <c r="D30" s="4"/>
      <c r="G30" s="4">
        <v>4</v>
      </c>
      <c r="H30" s="1" t="s">
        <v>275</v>
      </c>
      <c r="I30" s="1" t="s">
        <v>200</v>
      </c>
    </row>
    <row r="31" spans="1:9" x14ac:dyDescent="0.25">
      <c r="A31" s="4"/>
      <c r="D31" s="4"/>
      <c r="G31" s="4">
        <v>5</v>
      </c>
      <c r="H31" s="1" t="s">
        <v>276</v>
      </c>
      <c r="I31" s="1" t="s">
        <v>199</v>
      </c>
    </row>
    <row r="32" spans="1:9" x14ac:dyDescent="0.25">
      <c r="A32" s="4"/>
      <c r="D32" s="4"/>
      <c r="G32" s="4">
        <v>6</v>
      </c>
      <c r="H32" s="1" t="s">
        <v>277</v>
      </c>
      <c r="I32" s="1" t="s">
        <v>198</v>
      </c>
    </row>
    <row r="33" spans="1:9" x14ac:dyDescent="0.25">
      <c r="A33" s="4"/>
      <c r="D33" s="4">
        <v>8</v>
      </c>
      <c r="E33" s="1" t="s">
        <v>278</v>
      </c>
      <c r="F33" s="1" t="s">
        <v>137</v>
      </c>
      <c r="G33" s="4">
        <v>1</v>
      </c>
      <c r="H33" s="1" t="s">
        <v>279</v>
      </c>
      <c r="I33" s="1" t="s">
        <v>197</v>
      </c>
    </row>
    <row r="34" spans="1:9" x14ac:dyDescent="0.25">
      <c r="A34" s="4"/>
      <c r="D34" s="4"/>
      <c r="G34" s="4">
        <v>2</v>
      </c>
      <c r="H34" s="1" t="s">
        <v>196</v>
      </c>
      <c r="I34" s="1" t="s">
        <v>196</v>
      </c>
    </row>
    <row r="35" spans="1:9" x14ac:dyDescent="0.25">
      <c r="A35" s="4"/>
      <c r="D35" s="4"/>
      <c r="G35" s="4">
        <v>3</v>
      </c>
      <c r="H35" s="1" t="s">
        <v>280</v>
      </c>
      <c r="I35" s="1" t="s">
        <v>195</v>
      </c>
    </row>
    <row r="36" spans="1:9" x14ac:dyDescent="0.25">
      <c r="A36" s="4"/>
      <c r="D36" s="4">
        <v>9</v>
      </c>
      <c r="E36" s="1" t="s">
        <v>281</v>
      </c>
      <c r="F36" s="1" t="s">
        <v>194</v>
      </c>
      <c r="G36" s="4">
        <v>1</v>
      </c>
      <c r="H36" s="1" t="s">
        <v>282</v>
      </c>
      <c r="I36" s="1" t="s">
        <v>193</v>
      </c>
    </row>
    <row r="37" spans="1:9" x14ac:dyDescent="0.25">
      <c r="A37" s="3"/>
      <c r="B37" s="2"/>
      <c r="C37" s="2"/>
      <c r="D37" s="3"/>
      <c r="E37" s="2"/>
      <c r="F37" s="2"/>
      <c r="G37" s="3">
        <v>2</v>
      </c>
      <c r="H37" s="2" t="s">
        <v>283</v>
      </c>
      <c r="I37" s="2" t="s">
        <v>192</v>
      </c>
    </row>
    <row r="38" spans="1:9" x14ac:dyDescent="0.25">
      <c r="A38" s="4">
        <v>2</v>
      </c>
      <c r="B38" s="388" t="s">
        <v>284</v>
      </c>
      <c r="C38" s="388" t="s">
        <v>191</v>
      </c>
      <c r="D38" s="4">
        <v>1</v>
      </c>
      <c r="E38" s="1" t="s">
        <v>285</v>
      </c>
      <c r="F38" s="1" t="s">
        <v>190</v>
      </c>
      <c r="G38" s="4">
        <v>1</v>
      </c>
      <c r="H38" s="1" t="s">
        <v>286</v>
      </c>
      <c r="I38" s="1" t="s">
        <v>189</v>
      </c>
    </row>
    <row r="39" spans="1:9" x14ac:dyDescent="0.25">
      <c r="A39" s="4"/>
      <c r="B39" s="389"/>
      <c r="C39" s="389"/>
      <c r="D39" s="4"/>
      <c r="G39" s="4">
        <v>2</v>
      </c>
      <c r="H39" s="1" t="s">
        <v>287</v>
      </c>
      <c r="I39" s="1" t="s">
        <v>188</v>
      </c>
    </row>
    <row r="40" spans="1:9" x14ac:dyDescent="0.25">
      <c r="A40" s="4"/>
      <c r="D40" s="4"/>
      <c r="G40" s="4">
        <v>3</v>
      </c>
      <c r="H40" s="1" t="s">
        <v>288</v>
      </c>
      <c r="I40" s="1" t="s">
        <v>187</v>
      </c>
    </row>
    <row r="41" spans="1:9" x14ac:dyDescent="0.25">
      <c r="A41" s="4"/>
      <c r="D41" s="4"/>
      <c r="G41" s="4">
        <v>4</v>
      </c>
      <c r="H41" s="1" t="s">
        <v>289</v>
      </c>
      <c r="I41" s="1" t="s">
        <v>186</v>
      </c>
    </row>
    <row r="42" spans="1:9" x14ac:dyDescent="0.25">
      <c r="A42" s="4"/>
      <c r="D42" s="4">
        <v>2</v>
      </c>
      <c r="E42" s="1" t="s">
        <v>185</v>
      </c>
      <c r="F42" s="1" t="s">
        <v>185</v>
      </c>
      <c r="G42" s="4">
        <v>1</v>
      </c>
      <c r="H42" s="1" t="s">
        <v>290</v>
      </c>
      <c r="I42" s="1" t="s">
        <v>184</v>
      </c>
    </row>
    <row r="43" spans="1:9" x14ac:dyDescent="0.25">
      <c r="A43" s="4"/>
      <c r="D43" s="4"/>
      <c r="G43" s="4">
        <v>2</v>
      </c>
      <c r="H43" s="1" t="s">
        <v>291</v>
      </c>
      <c r="I43" s="1" t="s">
        <v>183</v>
      </c>
    </row>
    <row r="44" spans="1:9" x14ac:dyDescent="0.25">
      <c r="A44" s="4"/>
      <c r="D44" s="4">
        <v>3</v>
      </c>
      <c r="E44" s="1" t="s">
        <v>292</v>
      </c>
      <c r="F44" s="1" t="s">
        <v>182</v>
      </c>
      <c r="G44" s="4">
        <v>1</v>
      </c>
      <c r="H44" s="1" t="s">
        <v>293</v>
      </c>
      <c r="I44" s="1" t="s">
        <v>181</v>
      </c>
    </row>
    <row r="45" spans="1:9" x14ac:dyDescent="0.25">
      <c r="A45" s="4"/>
      <c r="D45" s="4"/>
      <c r="G45" s="4">
        <v>2</v>
      </c>
      <c r="H45" s="1" t="s">
        <v>294</v>
      </c>
      <c r="I45" s="1" t="s">
        <v>180</v>
      </c>
    </row>
    <row r="46" spans="1:9" x14ac:dyDescent="0.25">
      <c r="A46" s="4"/>
      <c r="D46" s="4"/>
      <c r="G46" s="4">
        <v>3</v>
      </c>
      <c r="H46" s="1" t="s">
        <v>295</v>
      </c>
      <c r="I46" s="1" t="s">
        <v>179</v>
      </c>
    </row>
    <row r="47" spans="1:9" x14ac:dyDescent="0.25">
      <c r="A47" s="4"/>
      <c r="D47" s="4"/>
      <c r="G47" s="4">
        <v>4</v>
      </c>
      <c r="H47" s="6" t="s">
        <v>296</v>
      </c>
      <c r="I47" s="1" t="s">
        <v>178</v>
      </c>
    </row>
    <row r="48" spans="1:9" x14ac:dyDescent="0.25">
      <c r="A48" s="4"/>
      <c r="D48" s="4"/>
      <c r="G48" s="4">
        <v>5</v>
      </c>
      <c r="H48" s="1" t="s">
        <v>297</v>
      </c>
      <c r="I48" s="1" t="s">
        <v>177</v>
      </c>
    </row>
    <row r="49" spans="1:9" x14ac:dyDescent="0.25">
      <c r="A49" s="4"/>
      <c r="D49" s="4"/>
      <c r="G49" s="4">
        <v>6</v>
      </c>
      <c r="H49" s="1" t="s">
        <v>298</v>
      </c>
      <c r="I49" s="1" t="s">
        <v>176</v>
      </c>
    </row>
    <row r="50" spans="1:9" x14ac:dyDescent="0.25">
      <c r="A50" s="4"/>
      <c r="D50" s="4">
        <v>4</v>
      </c>
      <c r="E50" s="1" t="s">
        <v>299</v>
      </c>
      <c r="F50" s="1" t="s">
        <v>175</v>
      </c>
      <c r="G50" s="4">
        <v>1</v>
      </c>
      <c r="H50" s="1" t="s">
        <v>300</v>
      </c>
      <c r="I50" s="1" t="s">
        <v>174</v>
      </c>
    </row>
    <row r="51" spans="1:9" x14ac:dyDescent="0.25">
      <c r="A51" s="4"/>
      <c r="D51" s="4"/>
      <c r="G51" s="4">
        <v>2</v>
      </c>
      <c r="H51" s="1" t="s">
        <v>301</v>
      </c>
      <c r="I51" s="1" t="s">
        <v>173</v>
      </c>
    </row>
    <row r="52" spans="1:9" x14ac:dyDescent="0.25">
      <c r="A52" s="4"/>
      <c r="D52" s="4"/>
      <c r="G52" s="4">
        <v>3</v>
      </c>
      <c r="H52" s="1" t="s">
        <v>302</v>
      </c>
      <c r="I52" s="1" t="s">
        <v>172</v>
      </c>
    </row>
    <row r="53" spans="1:9" x14ac:dyDescent="0.25">
      <c r="A53" s="4"/>
      <c r="D53" s="4"/>
      <c r="G53" s="4">
        <v>4</v>
      </c>
      <c r="H53" s="1" t="s">
        <v>303</v>
      </c>
      <c r="I53" s="1" t="s">
        <v>171</v>
      </c>
    </row>
    <row r="54" spans="1:9" x14ac:dyDescent="0.25">
      <c r="A54" s="4"/>
      <c r="D54" s="4">
        <v>5</v>
      </c>
      <c r="E54" s="1" t="s">
        <v>254</v>
      </c>
      <c r="F54" s="1" t="s">
        <v>84</v>
      </c>
      <c r="G54" s="4">
        <v>1</v>
      </c>
      <c r="H54" s="1" t="s">
        <v>304</v>
      </c>
      <c r="I54" s="1" t="s">
        <v>170</v>
      </c>
    </row>
    <row r="55" spans="1:9" x14ac:dyDescent="0.25">
      <c r="A55" s="4"/>
      <c r="D55" s="4"/>
      <c r="G55" s="4">
        <v>2</v>
      </c>
      <c r="H55" s="1" t="s">
        <v>169</v>
      </c>
      <c r="I55" s="1" t="s">
        <v>169</v>
      </c>
    </row>
    <row r="56" spans="1:9" x14ac:dyDescent="0.25">
      <c r="A56" s="4"/>
      <c r="D56" s="4"/>
      <c r="G56" s="4">
        <v>3</v>
      </c>
      <c r="H56" s="1" t="s">
        <v>305</v>
      </c>
      <c r="I56" s="1" t="s">
        <v>152</v>
      </c>
    </row>
    <row r="57" spans="1:9" x14ac:dyDescent="0.25">
      <c r="A57" s="4"/>
      <c r="D57" s="4"/>
      <c r="G57" s="4">
        <v>4</v>
      </c>
      <c r="H57" s="1" t="s">
        <v>306</v>
      </c>
      <c r="I57" s="1" t="s">
        <v>168</v>
      </c>
    </row>
    <row r="58" spans="1:9" x14ac:dyDescent="0.25">
      <c r="A58" s="4"/>
      <c r="D58" s="4"/>
      <c r="G58" s="4">
        <v>5</v>
      </c>
      <c r="H58" s="1" t="s">
        <v>307</v>
      </c>
      <c r="I58" s="1" t="s">
        <v>167</v>
      </c>
    </row>
    <row r="59" spans="1:9" x14ac:dyDescent="0.25">
      <c r="A59" s="4"/>
      <c r="D59" s="4"/>
      <c r="G59" s="4">
        <v>6</v>
      </c>
      <c r="H59" s="1" t="s">
        <v>308</v>
      </c>
      <c r="I59" s="1" t="s">
        <v>166</v>
      </c>
    </row>
    <row r="60" spans="1:9" x14ac:dyDescent="0.25">
      <c r="A60" s="3"/>
      <c r="B60" s="2"/>
      <c r="C60" s="2"/>
      <c r="D60" s="3"/>
      <c r="E60" s="2"/>
      <c r="F60" s="2"/>
      <c r="G60" s="3">
        <v>7</v>
      </c>
      <c r="H60" s="2" t="s">
        <v>309</v>
      </c>
      <c r="I60" s="2" t="s">
        <v>165</v>
      </c>
    </row>
    <row r="61" spans="1:9" x14ac:dyDescent="0.25">
      <c r="A61" s="4">
        <v>3</v>
      </c>
      <c r="B61" s="388" t="s">
        <v>310</v>
      </c>
      <c r="C61" s="388" t="s">
        <v>164</v>
      </c>
      <c r="D61" s="4">
        <v>1</v>
      </c>
      <c r="E61" s="1" t="s">
        <v>311</v>
      </c>
      <c r="F61" s="1" t="s">
        <v>163</v>
      </c>
      <c r="G61" s="4">
        <v>1</v>
      </c>
      <c r="H61" s="1" t="s">
        <v>162</v>
      </c>
      <c r="I61" s="1" t="s">
        <v>162</v>
      </c>
    </row>
    <row r="62" spans="1:9" x14ac:dyDescent="0.25">
      <c r="A62" s="4"/>
      <c r="B62" s="389"/>
      <c r="C62" s="389"/>
      <c r="D62" s="4"/>
      <c r="G62" s="4">
        <v>2</v>
      </c>
      <c r="H62" s="1" t="s">
        <v>305</v>
      </c>
      <c r="I62" s="1" t="s">
        <v>152</v>
      </c>
    </row>
    <row r="63" spans="1:9" x14ac:dyDescent="0.25">
      <c r="A63" s="4"/>
      <c r="D63" s="4"/>
      <c r="G63" s="4">
        <v>3</v>
      </c>
      <c r="H63" s="1" t="s">
        <v>312</v>
      </c>
      <c r="I63" s="1" t="s">
        <v>161</v>
      </c>
    </row>
    <row r="64" spans="1:9" x14ac:dyDescent="0.25">
      <c r="A64" s="4"/>
      <c r="D64" s="4"/>
      <c r="G64" s="4">
        <v>4</v>
      </c>
      <c r="H64" s="1" t="s">
        <v>252</v>
      </c>
      <c r="I64" s="1" t="s">
        <v>17</v>
      </c>
    </row>
    <row r="65" spans="1:9" x14ac:dyDescent="0.25">
      <c r="A65" s="4"/>
      <c r="D65" s="4"/>
      <c r="G65" s="4">
        <v>5</v>
      </c>
      <c r="H65" s="1" t="s">
        <v>160</v>
      </c>
      <c r="I65" s="1" t="s">
        <v>160</v>
      </c>
    </row>
    <row r="66" spans="1:9" x14ac:dyDescent="0.25">
      <c r="A66" s="4"/>
      <c r="D66" s="4"/>
      <c r="G66" s="4">
        <v>6</v>
      </c>
      <c r="H66" s="1" t="s">
        <v>313</v>
      </c>
      <c r="I66" s="1" t="s">
        <v>159</v>
      </c>
    </row>
    <row r="67" spans="1:9" x14ac:dyDescent="0.25">
      <c r="A67" s="4"/>
      <c r="D67" s="4"/>
      <c r="G67" s="4">
        <v>7</v>
      </c>
      <c r="H67" s="1" t="s">
        <v>314</v>
      </c>
      <c r="I67" s="1" t="s">
        <v>144</v>
      </c>
    </row>
    <row r="68" spans="1:9" x14ac:dyDescent="0.25">
      <c r="A68" s="4"/>
      <c r="D68" s="4"/>
      <c r="G68" s="4">
        <v>8</v>
      </c>
      <c r="H68" s="1" t="s">
        <v>315</v>
      </c>
      <c r="I68" s="1" t="s">
        <v>158</v>
      </c>
    </row>
    <row r="69" spans="1:9" x14ac:dyDescent="0.25">
      <c r="A69" s="4"/>
      <c r="D69" s="4">
        <v>2</v>
      </c>
      <c r="E69" s="1" t="s">
        <v>316</v>
      </c>
      <c r="F69" s="1" t="s">
        <v>157</v>
      </c>
      <c r="G69" s="4">
        <v>1</v>
      </c>
      <c r="H69" s="1" t="s">
        <v>317</v>
      </c>
      <c r="I69" s="1" t="s">
        <v>156</v>
      </c>
    </row>
    <row r="70" spans="1:9" x14ac:dyDescent="0.25">
      <c r="A70" s="4"/>
      <c r="D70" s="4"/>
      <c r="G70" s="4">
        <v>2</v>
      </c>
      <c r="H70" s="1" t="s">
        <v>318</v>
      </c>
      <c r="I70" s="1" t="s">
        <v>128</v>
      </c>
    </row>
    <row r="71" spans="1:9" x14ac:dyDescent="0.25">
      <c r="A71" s="4"/>
      <c r="D71" s="4"/>
      <c r="G71" s="4">
        <v>3</v>
      </c>
      <c r="H71" s="1" t="s">
        <v>319</v>
      </c>
      <c r="I71" s="1" t="s">
        <v>155</v>
      </c>
    </row>
    <row r="72" spans="1:9" x14ac:dyDescent="0.25">
      <c r="A72" s="4"/>
      <c r="D72" s="4">
        <v>3</v>
      </c>
      <c r="E72" s="6" t="s">
        <v>320</v>
      </c>
      <c r="F72" s="1" t="s">
        <v>154</v>
      </c>
      <c r="G72" s="4">
        <v>1</v>
      </c>
      <c r="H72" s="1" t="s">
        <v>321</v>
      </c>
      <c r="I72" s="1" t="s">
        <v>153</v>
      </c>
    </row>
    <row r="73" spans="1:9" x14ac:dyDescent="0.25">
      <c r="A73" s="4"/>
      <c r="D73" s="4"/>
      <c r="G73" s="4">
        <v>2</v>
      </c>
      <c r="H73" s="1" t="s">
        <v>318</v>
      </c>
      <c r="I73" s="1" t="s">
        <v>128</v>
      </c>
    </row>
    <row r="74" spans="1:9" x14ac:dyDescent="0.25">
      <c r="A74" s="4"/>
      <c r="D74" s="4"/>
      <c r="G74" s="4">
        <v>3</v>
      </c>
      <c r="H74" s="1" t="s">
        <v>305</v>
      </c>
      <c r="I74" s="1" t="s">
        <v>152</v>
      </c>
    </row>
    <row r="75" spans="1:9" x14ac:dyDescent="0.25">
      <c r="A75" s="4"/>
      <c r="D75" s="4"/>
      <c r="G75" s="4">
        <v>4</v>
      </c>
      <c r="H75" s="1" t="s">
        <v>322</v>
      </c>
      <c r="I75" s="1" t="s">
        <v>56</v>
      </c>
    </row>
    <row r="76" spans="1:9" x14ac:dyDescent="0.25">
      <c r="A76" s="4"/>
      <c r="D76" s="4"/>
      <c r="G76" s="4">
        <v>5</v>
      </c>
      <c r="H76" s="1" t="s">
        <v>323</v>
      </c>
      <c r="I76" s="1" t="s">
        <v>151</v>
      </c>
    </row>
    <row r="77" spans="1:9" x14ac:dyDescent="0.25">
      <c r="A77" s="4"/>
      <c r="D77" s="4">
        <v>4</v>
      </c>
      <c r="E77" s="1" t="s">
        <v>324</v>
      </c>
      <c r="F77" s="1" t="s">
        <v>150</v>
      </c>
      <c r="G77" s="4">
        <v>1</v>
      </c>
      <c r="H77" s="1" t="s">
        <v>325</v>
      </c>
      <c r="I77" s="1" t="s">
        <v>149</v>
      </c>
    </row>
    <row r="78" spans="1:9" x14ac:dyDescent="0.25">
      <c r="A78" s="4"/>
      <c r="D78" s="4"/>
      <c r="G78" s="4">
        <v>2</v>
      </c>
      <c r="H78" s="1" t="s">
        <v>326</v>
      </c>
      <c r="I78" s="1" t="s">
        <v>148</v>
      </c>
    </row>
    <row r="79" spans="1:9" x14ac:dyDescent="0.25">
      <c r="A79" s="4"/>
      <c r="D79" s="4"/>
      <c r="G79" s="4">
        <v>3</v>
      </c>
      <c r="H79" s="1" t="s">
        <v>327</v>
      </c>
      <c r="I79" s="1" t="s">
        <v>139</v>
      </c>
    </row>
    <row r="80" spans="1:9" x14ac:dyDescent="0.25">
      <c r="A80" s="4"/>
      <c r="D80" s="4"/>
      <c r="G80" s="4">
        <v>4</v>
      </c>
      <c r="H80" s="1" t="s">
        <v>328</v>
      </c>
      <c r="I80" s="1" t="s">
        <v>147</v>
      </c>
    </row>
    <row r="81" spans="1:9" x14ac:dyDescent="0.25">
      <c r="A81" s="4"/>
      <c r="D81" s="4"/>
      <c r="G81" s="4">
        <v>5</v>
      </c>
      <c r="H81" s="1" t="s">
        <v>329</v>
      </c>
      <c r="I81" s="1" t="s">
        <v>146</v>
      </c>
    </row>
    <row r="82" spans="1:9" x14ac:dyDescent="0.25">
      <c r="A82" s="4"/>
      <c r="D82" s="4"/>
      <c r="G82" s="4">
        <v>6</v>
      </c>
      <c r="H82" s="1" t="s">
        <v>330</v>
      </c>
      <c r="I82" s="1" t="s">
        <v>145</v>
      </c>
    </row>
    <row r="83" spans="1:9" x14ac:dyDescent="0.25">
      <c r="A83" s="4"/>
      <c r="D83" s="4"/>
      <c r="G83" s="4">
        <v>7</v>
      </c>
      <c r="H83" s="1" t="s">
        <v>331</v>
      </c>
      <c r="I83" s="1" t="s">
        <v>144</v>
      </c>
    </row>
    <row r="84" spans="1:9" x14ac:dyDescent="0.25">
      <c r="A84" s="4"/>
      <c r="D84" s="4"/>
      <c r="G84" s="4">
        <v>8</v>
      </c>
      <c r="H84" s="1" t="s">
        <v>143</v>
      </c>
      <c r="I84" s="1" t="s">
        <v>143</v>
      </c>
    </row>
    <row r="85" spans="1:9" x14ac:dyDescent="0.25">
      <c r="A85" s="4"/>
      <c r="D85" s="4">
        <v>5</v>
      </c>
      <c r="E85" s="1" t="s">
        <v>332</v>
      </c>
      <c r="F85" s="1" t="s">
        <v>142</v>
      </c>
      <c r="G85" s="4">
        <v>1</v>
      </c>
      <c r="H85" s="1" t="s">
        <v>333</v>
      </c>
      <c r="I85" s="1" t="s">
        <v>141</v>
      </c>
    </row>
    <row r="86" spans="1:9" x14ac:dyDescent="0.25">
      <c r="A86" s="4"/>
      <c r="D86" s="4"/>
      <c r="G86" s="4">
        <v>2</v>
      </c>
      <c r="H86" s="1" t="s">
        <v>334</v>
      </c>
      <c r="I86" s="1" t="s">
        <v>140</v>
      </c>
    </row>
    <row r="87" spans="1:9" x14ac:dyDescent="0.25">
      <c r="A87" s="4"/>
      <c r="D87" s="4"/>
      <c r="G87" s="4">
        <v>3</v>
      </c>
      <c r="H87" s="1" t="s">
        <v>327</v>
      </c>
      <c r="I87" s="1" t="s">
        <v>139</v>
      </c>
    </row>
    <row r="88" spans="1:9" x14ac:dyDescent="0.25">
      <c r="A88" s="4"/>
      <c r="D88" s="4"/>
      <c r="G88" s="4">
        <v>4</v>
      </c>
      <c r="H88" s="1" t="s">
        <v>335</v>
      </c>
      <c r="I88" s="1" t="s">
        <v>138</v>
      </c>
    </row>
    <row r="89" spans="1:9" x14ac:dyDescent="0.25">
      <c r="A89" s="4"/>
      <c r="D89" s="4"/>
      <c r="G89" s="4">
        <v>5</v>
      </c>
      <c r="H89" s="1" t="s">
        <v>278</v>
      </c>
      <c r="I89" s="1" t="s">
        <v>137</v>
      </c>
    </row>
    <row r="90" spans="1:9" x14ac:dyDescent="0.25">
      <c r="A90" s="4"/>
      <c r="D90" s="4">
        <v>6</v>
      </c>
      <c r="E90" s="1" t="s">
        <v>336</v>
      </c>
      <c r="F90" s="1" t="s">
        <v>136</v>
      </c>
      <c r="G90" s="4">
        <v>1</v>
      </c>
      <c r="H90" s="1" t="s">
        <v>337</v>
      </c>
      <c r="I90" s="1" t="s">
        <v>135</v>
      </c>
    </row>
    <row r="91" spans="1:9" x14ac:dyDescent="0.25">
      <c r="A91" s="4"/>
      <c r="D91" s="4"/>
      <c r="G91" s="4">
        <v>2</v>
      </c>
      <c r="H91" s="1" t="s">
        <v>338</v>
      </c>
      <c r="I91" s="1" t="s">
        <v>134</v>
      </c>
    </row>
    <row r="92" spans="1:9" x14ac:dyDescent="0.25">
      <c r="A92" s="4"/>
      <c r="D92" s="4"/>
      <c r="G92" s="4">
        <v>3</v>
      </c>
      <c r="H92" s="1" t="s">
        <v>339</v>
      </c>
      <c r="I92" s="1" t="s">
        <v>133</v>
      </c>
    </row>
    <row r="93" spans="1:9" x14ac:dyDescent="0.25">
      <c r="A93" s="4"/>
      <c r="D93" s="4">
        <v>7</v>
      </c>
      <c r="E93" s="1" t="s">
        <v>340</v>
      </c>
      <c r="F93" s="1" t="s">
        <v>132</v>
      </c>
      <c r="G93" s="4">
        <v>1</v>
      </c>
      <c r="H93" s="1" t="s">
        <v>341</v>
      </c>
      <c r="I93" s="1" t="s">
        <v>131</v>
      </c>
    </row>
    <row r="94" spans="1:9" x14ac:dyDescent="0.25">
      <c r="A94" s="4"/>
      <c r="D94" s="4"/>
      <c r="G94" s="4">
        <v>2</v>
      </c>
      <c r="H94" s="1" t="s">
        <v>342</v>
      </c>
      <c r="I94" s="1" t="s">
        <v>130</v>
      </c>
    </row>
    <row r="95" spans="1:9" x14ac:dyDescent="0.25">
      <c r="A95" s="4"/>
      <c r="D95" s="4">
        <v>8</v>
      </c>
      <c r="E95" s="1" t="s">
        <v>343</v>
      </c>
      <c r="F95" s="1" t="s">
        <v>129</v>
      </c>
      <c r="G95" s="4">
        <v>1</v>
      </c>
      <c r="H95" s="1" t="s">
        <v>318</v>
      </c>
      <c r="I95" s="1" t="s">
        <v>128</v>
      </c>
    </row>
    <row r="96" spans="1:9" x14ac:dyDescent="0.25">
      <c r="A96" s="4"/>
      <c r="D96" s="4"/>
      <c r="G96" s="4">
        <v>2</v>
      </c>
      <c r="H96" s="1" t="s">
        <v>344</v>
      </c>
      <c r="I96" s="1" t="s">
        <v>127</v>
      </c>
    </row>
    <row r="97" spans="1:9" x14ac:dyDescent="0.25">
      <c r="A97" s="4"/>
      <c r="D97" s="4"/>
      <c r="G97" s="4">
        <v>3</v>
      </c>
      <c r="H97" s="1" t="s">
        <v>345</v>
      </c>
      <c r="I97" s="1" t="s">
        <v>126</v>
      </c>
    </row>
    <row r="98" spans="1:9" x14ac:dyDescent="0.25">
      <c r="A98" s="4"/>
      <c r="D98" s="4">
        <v>9</v>
      </c>
      <c r="E98" s="1" t="s">
        <v>346</v>
      </c>
      <c r="F98" s="1" t="s">
        <v>125</v>
      </c>
      <c r="G98" s="4">
        <v>1</v>
      </c>
      <c r="H98" s="1" t="s">
        <v>347</v>
      </c>
      <c r="I98" s="1" t="s">
        <v>124</v>
      </c>
    </row>
    <row r="99" spans="1:9" x14ac:dyDescent="0.25">
      <c r="A99" s="4"/>
      <c r="D99" s="4"/>
      <c r="G99" s="4">
        <v>2</v>
      </c>
      <c r="H99" s="1" t="s">
        <v>123</v>
      </c>
      <c r="I99" s="1" t="s">
        <v>123</v>
      </c>
    </row>
    <row r="100" spans="1:9" x14ac:dyDescent="0.25">
      <c r="A100" s="4"/>
      <c r="D100" s="4"/>
      <c r="G100" s="4">
        <v>3</v>
      </c>
      <c r="H100" s="1" t="s">
        <v>348</v>
      </c>
      <c r="I100" s="1" t="s">
        <v>122</v>
      </c>
    </row>
    <row r="101" spans="1:9" x14ac:dyDescent="0.25">
      <c r="A101" s="4"/>
      <c r="D101" s="4">
        <v>10</v>
      </c>
      <c r="E101" s="1" t="s">
        <v>349</v>
      </c>
      <c r="F101" s="1" t="s">
        <v>121</v>
      </c>
      <c r="G101" s="4">
        <v>1</v>
      </c>
      <c r="H101" s="1" t="s">
        <v>350</v>
      </c>
      <c r="I101" s="1" t="s">
        <v>120</v>
      </c>
    </row>
    <row r="102" spans="1:9" x14ac:dyDescent="0.25">
      <c r="A102" s="4"/>
      <c r="D102" s="4"/>
      <c r="G102" s="4">
        <v>2</v>
      </c>
      <c r="H102" s="1" t="s">
        <v>351</v>
      </c>
      <c r="I102" s="1" t="s">
        <v>119</v>
      </c>
    </row>
    <row r="103" spans="1:9" x14ac:dyDescent="0.25">
      <c r="A103" s="4"/>
      <c r="D103" s="4"/>
      <c r="G103" s="4">
        <v>3</v>
      </c>
      <c r="H103" s="6" t="s">
        <v>352</v>
      </c>
      <c r="I103" s="1" t="s">
        <v>118</v>
      </c>
    </row>
    <row r="104" spans="1:9" x14ac:dyDescent="0.25">
      <c r="A104" s="4"/>
      <c r="D104" s="4"/>
      <c r="G104" s="4">
        <v>4</v>
      </c>
      <c r="H104" s="1" t="s">
        <v>353</v>
      </c>
      <c r="I104" s="1" t="s">
        <v>117</v>
      </c>
    </row>
    <row r="105" spans="1:9" x14ac:dyDescent="0.25">
      <c r="A105" s="4"/>
      <c r="D105" s="4"/>
      <c r="G105" s="4">
        <v>5</v>
      </c>
      <c r="H105" s="1" t="s">
        <v>116</v>
      </c>
      <c r="I105" s="1" t="s">
        <v>116</v>
      </c>
    </row>
    <row r="106" spans="1:9" x14ac:dyDescent="0.25">
      <c r="A106" s="4"/>
      <c r="D106" s="4"/>
      <c r="G106" s="4">
        <v>6</v>
      </c>
      <c r="H106" s="1" t="s">
        <v>354</v>
      </c>
      <c r="I106" s="1" t="s">
        <v>115</v>
      </c>
    </row>
    <row r="107" spans="1:9" x14ac:dyDescent="0.25">
      <c r="A107" s="4"/>
      <c r="D107" s="4">
        <v>11</v>
      </c>
      <c r="E107" s="1" t="s">
        <v>355</v>
      </c>
      <c r="F107" s="1" t="s">
        <v>114</v>
      </c>
      <c r="G107" s="4">
        <v>1</v>
      </c>
      <c r="H107" s="1" t="s">
        <v>356</v>
      </c>
      <c r="I107" s="1" t="s">
        <v>113</v>
      </c>
    </row>
    <row r="108" spans="1:9" x14ac:dyDescent="0.25">
      <c r="A108" s="4"/>
      <c r="D108" s="4"/>
      <c r="G108" s="4">
        <v>2</v>
      </c>
      <c r="H108" s="1" t="s">
        <v>357</v>
      </c>
      <c r="I108" s="1" t="s">
        <v>112</v>
      </c>
    </row>
    <row r="109" spans="1:9" x14ac:dyDescent="0.25">
      <c r="A109" s="4"/>
      <c r="D109" s="4"/>
      <c r="G109" s="4">
        <v>3</v>
      </c>
      <c r="H109" s="1" t="s">
        <v>358</v>
      </c>
      <c r="I109" s="1" t="s">
        <v>111</v>
      </c>
    </row>
    <row r="110" spans="1:9" x14ac:dyDescent="0.25">
      <c r="A110" s="4"/>
      <c r="D110" s="4"/>
      <c r="G110" s="4">
        <v>4</v>
      </c>
      <c r="H110" s="1" t="s">
        <v>359</v>
      </c>
      <c r="I110" s="1" t="s">
        <v>54</v>
      </c>
    </row>
    <row r="111" spans="1:9" x14ac:dyDescent="0.25">
      <c r="A111" s="4"/>
      <c r="D111" s="4"/>
      <c r="G111" s="4">
        <v>5</v>
      </c>
      <c r="H111" s="1" t="s">
        <v>360</v>
      </c>
      <c r="I111" s="1" t="s">
        <v>110</v>
      </c>
    </row>
    <row r="112" spans="1:9" x14ac:dyDescent="0.25">
      <c r="A112" s="4"/>
      <c r="D112" s="4"/>
      <c r="G112" s="4">
        <v>6</v>
      </c>
      <c r="H112" s="1" t="s">
        <v>361</v>
      </c>
      <c r="I112" s="1" t="s">
        <v>109</v>
      </c>
    </row>
    <row r="113" spans="1:9" x14ac:dyDescent="0.25">
      <c r="A113" s="4"/>
      <c r="D113" s="4"/>
      <c r="G113" s="4">
        <v>7</v>
      </c>
      <c r="H113" s="1" t="s">
        <v>362</v>
      </c>
      <c r="I113" s="1" t="s">
        <v>66</v>
      </c>
    </row>
    <row r="114" spans="1:9" x14ac:dyDescent="0.25">
      <c r="A114" s="4"/>
      <c r="D114" s="4">
        <v>12</v>
      </c>
      <c r="E114" s="1" t="s">
        <v>363</v>
      </c>
      <c r="F114" s="1" t="s">
        <v>108</v>
      </c>
      <c r="G114" s="4">
        <v>1</v>
      </c>
      <c r="H114" s="1" t="s">
        <v>364</v>
      </c>
      <c r="I114" s="1" t="s">
        <v>107</v>
      </c>
    </row>
    <row r="115" spans="1:9" x14ac:dyDescent="0.25">
      <c r="A115" s="4"/>
      <c r="D115" s="4"/>
      <c r="G115" s="4">
        <v>2</v>
      </c>
      <c r="H115" s="1" t="s">
        <v>365</v>
      </c>
      <c r="I115" s="1" t="s">
        <v>106</v>
      </c>
    </row>
    <row r="116" spans="1:9" x14ac:dyDescent="0.25">
      <c r="A116" s="4"/>
      <c r="D116" s="4"/>
      <c r="G116" s="4">
        <v>3</v>
      </c>
      <c r="H116" s="1" t="s">
        <v>366</v>
      </c>
      <c r="I116" s="1" t="s">
        <v>105</v>
      </c>
    </row>
    <row r="117" spans="1:9" x14ac:dyDescent="0.25">
      <c r="A117" s="4"/>
      <c r="D117" s="4"/>
      <c r="G117" s="4">
        <v>4</v>
      </c>
      <c r="H117" s="1" t="s">
        <v>367</v>
      </c>
      <c r="I117" s="1" t="s">
        <v>104</v>
      </c>
    </row>
    <row r="118" spans="1:9" x14ac:dyDescent="0.25">
      <c r="A118" s="4"/>
      <c r="D118" s="4"/>
      <c r="G118" s="4">
        <v>5</v>
      </c>
      <c r="H118" s="1" t="s">
        <v>368</v>
      </c>
      <c r="I118" s="1" t="s">
        <v>103</v>
      </c>
    </row>
    <row r="119" spans="1:9" x14ac:dyDescent="0.25">
      <c r="A119" s="4"/>
      <c r="D119" s="4"/>
      <c r="G119" s="4">
        <v>6</v>
      </c>
      <c r="H119" s="6" t="s">
        <v>369</v>
      </c>
      <c r="I119" s="1" t="s">
        <v>81</v>
      </c>
    </row>
    <row r="120" spans="1:9" x14ac:dyDescent="0.25">
      <c r="A120" s="3"/>
      <c r="B120" s="2"/>
      <c r="C120" s="2"/>
      <c r="D120" s="3"/>
      <c r="E120" s="2"/>
      <c r="F120" s="2"/>
      <c r="G120" s="3">
        <v>7</v>
      </c>
      <c r="H120" s="2" t="s">
        <v>370</v>
      </c>
      <c r="I120" s="2" t="s">
        <v>102</v>
      </c>
    </row>
    <row r="121" spans="1:9" x14ac:dyDescent="0.25">
      <c r="A121" s="4">
        <v>4</v>
      </c>
      <c r="B121" s="388" t="s">
        <v>371</v>
      </c>
      <c r="C121" s="388" t="s">
        <v>644</v>
      </c>
      <c r="D121" s="4">
        <v>1</v>
      </c>
      <c r="E121" s="1" t="s">
        <v>372</v>
      </c>
      <c r="F121" s="1" t="s">
        <v>15</v>
      </c>
      <c r="G121" s="4">
        <v>1</v>
      </c>
      <c r="H121" s="1" t="s">
        <v>101</v>
      </c>
      <c r="I121" s="1" t="s">
        <v>101</v>
      </c>
    </row>
    <row r="122" spans="1:9" x14ac:dyDescent="0.25">
      <c r="A122" s="4"/>
      <c r="B122" s="389"/>
      <c r="C122" s="389"/>
      <c r="D122" s="4"/>
      <c r="G122" s="4">
        <v>2</v>
      </c>
      <c r="H122" s="1" t="s">
        <v>100</v>
      </c>
      <c r="I122" s="1" t="s">
        <v>100</v>
      </c>
    </row>
    <row r="123" spans="1:9" x14ac:dyDescent="0.25">
      <c r="A123" s="4"/>
      <c r="D123" s="4"/>
      <c r="G123" s="4">
        <v>3</v>
      </c>
      <c r="H123" s="1" t="s">
        <v>99</v>
      </c>
      <c r="I123" s="1" t="s">
        <v>99</v>
      </c>
    </row>
    <row r="124" spans="1:9" x14ac:dyDescent="0.25">
      <c r="A124" s="4"/>
      <c r="D124" s="4"/>
      <c r="G124" s="4">
        <v>4</v>
      </c>
      <c r="H124" s="1" t="s">
        <v>98</v>
      </c>
      <c r="I124" s="1" t="s">
        <v>98</v>
      </c>
    </row>
    <row r="125" spans="1:9" x14ac:dyDescent="0.25">
      <c r="A125" s="4"/>
      <c r="D125" s="4"/>
      <c r="G125" s="4">
        <v>5</v>
      </c>
      <c r="H125" s="1" t="s">
        <v>373</v>
      </c>
      <c r="I125" s="1" t="s">
        <v>97</v>
      </c>
    </row>
    <row r="126" spans="1:9" x14ac:dyDescent="0.25">
      <c r="A126" s="4"/>
      <c r="D126" s="4">
        <v>2</v>
      </c>
      <c r="E126" s="1" t="s">
        <v>374</v>
      </c>
      <c r="F126" s="1" t="s">
        <v>96</v>
      </c>
      <c r="G126" s="4">
        <v>1</v>
      </c>
      <c r="H126" s="1" t="s">
        <v>375</v>
      </c>
      <c r="I126" s="1" t="s">
        <v>95</v>
      </c>
    </row>
    <row r="127" spans="1:9" x14ac:dyDescent="0.25">
      <c r="A127" s="4"/>
      <c r="D127" s="4"/>
      <c r="G127" s="4">
        <v>2</v>
      </c>
      <c r="H127" s="1" t="s">
        <v>376</v>
      </c>
      <c r="I127" s="1" t="s">
        <v>94</v>
      </c>
    </row>
    <row r="128" spans="1:9" x14ac:dyDescent="0.25">
      <c r="A128" s="4"/>
      <c r="D128" s="4"/>
      <c r="G128" s="4">
        <v>3</v>
      </c>
      <c r="H128" s="1" t="s">
        <v>377</v>
      </c>
      <c r="I128" s="1" t="s">
        <v>93</v>
      </c>
    </row>
    <row r="129" spans="1:9" x14ac:dyDescent="0.25">
      <c r="A129" s="4"/>
      <c r="D129" s="4"/>
      <c r="G129" s="4">
        <v>4</v>
      </c>
      <c r="H129" s="1" t="s">
        <v>378</v>
      </c>
      <c r="I129" s="1" t="s">
        <v>92</v>
      </c>
    </row>
    <row r="130" spans="1:9" x14ac:dyDescent="0.25">
      <c r="A130" s="4"/>
      <c r="D130" s="4">
        <v>3</v>
      </c>
      <c r="E130" s="1" t="s">
        <v>379</v>
      </c>
      <c r="F130" s="1" t="s">
        <v>91</v>
      </c>
      <c r="G130" s="4">
        <v>1</v>
      </c>
      <c r="H130" s="1" t="s">
        <v>380</v>
      </c>
      <c r="I130" s="1" t="s">
        <v>90</v>
      </c>
    </row>
    <row r="131" spans="1:9" x14ac:dyDescent="0.25">
      <c r="A131" s="4"/>
      <c r="D131" s="4"/>
      <c r="G131" s="4">
        <v>2</v>
      </c>
      <c r="H131" s="1" t="s">
        <v>381</v>
      </c>
      <c r="I131" s="1" t="s">
        <v>89</v>
      </c>
    </row>
    <row r="132" spans="1:9" x14ac:dyDescent="0.25">
      <c r="A132" s="4"/>
      <c r="D132" s="4"/>
      <c r="G132" s="4">
        <v>3</v>
      </c>
      <c r="H132" s="1" t="s">
        <v>382</v>
      </c>
      <c r="I132" s="1" t="s">
        <v>88</v>
      </c>
    </row>
    <row r="133" spans="1:9" x14ac:dyDescent="0.25">
      <c r="A133" s="4"/>
      <c r="D133" s="4"/>
      <c r="G133" s="4">
        <v>4</v>
      </c>
      <c r="H133" s="1" t="s">
        <v>383</v>
      </c>
      <c r="I133" s="1" t="s">
        <v>87</v>
      </c>
    </row>
    <row r="134" spans="1:9" x14ac:dyDescent="0.25">
      <c r="A134" s="4"/>
      <c r="D134" s="4"/>
      <c r="G134" s="4">
        <v>5</v>
      </c>
      <c r="H134" s="6" t="s">
        <v>384</v>
      </c>
      <c r="I134" s="1" t="s">
        <v>86</v>
      </c>
    </row>
    <row r="135" spans="1:9" x14ac:dyDescent="0.25">
      <c r="A135" s="4"/>
      <c r="D135" s="4">
        <v>4</v>
      </c>
      <c r="E135" s="1" t="s">
        <v>85</v>
      </c>
      <c r="F135" s="1" t="s">
        <v>85</v>
      </c>
      <c r="G135" s="4">
        <v>1</v>
      </c>
      <c r="H135" s="1" t="s">
        <v>254</v>
      </c>
      <c r="I135" s="1" t="s">
        <v>84</v>
      </c>
    </row>
    <row r="136" spans="1:9" x14ac:dyDescent="0.25">
      <c r="A136" s="4"/>
      <c r="D136" s="4"/>
      <c r="G136" s="4">
        <v>2</v>
      </c>
      <c r="H136" s="1" t="s">
        <v>385</v>
      </c>
      <c r="I136" s="1" t="s">
        <v>83</v>
      </c>
    </row>
    <row r="137" spans="1:9" x14ac:dyDescent="0.25">
      <c r="A137" s="4"/>
      <c r="D137" s="4"/>
      <c r="G137" s="4">
        <v>3</v>
      </c>
      <c r="H137" s="1" t="s">
        <v>386</v>
      </c>
      <c r="I137" s="1" t="s">
        <v>82</v>
      </c>
    </row>
    <row r="138" spans="1:9" x14ac:dyDescent="0.25">
      <c r="A138" s="4"/>
      <c r="D138" s="4"/>
      <c r="G138" s="4">
        <v>4</v>
      </c>
      <c r="H138" s="6" t="s">
        <v>369</v>
      </c>
      <c r="I138" s="1" t="s">
        <v>81</v>
      </c>
    </row>
    <row r="139" spans="1:9" x14ac:dyDescent="0.25">
      <c r="A139" s="4"/>
      <c r="D139" s="4"/>
      <c r="G139" s="4">
        <v>5</v>
      </c>
      <c r="H139" s="1" t="s">
        <v>387</v>
      </c>
      <c r="I139" s="1" t="s">
        <v>80</v>
      </c>
    </row>
    <row r="140" spans="1:9" x14ac:dyDescent="0.25">
      <c r="A140" s="4"/>
      <c r="D140" s="4"/>
      <c r="G140" s="4">
        <v>6</v>
      </c>
      <c r="H140" s="1" t="s">
        <v>388</v>
      </c>
      <c r="I140" s="1" t="s">
        <v>79</v>
      </c>
    </row>
    <row r="141" spans="1:9" x14ac:dyDescent="0.25">
      <c r="A141" s="4"/>
      <c r="D141" s="4"/>
      <c r="G141" s="4">
        <v>7</v>
      </c>
      <c r="H141" s="1" t="s">
        <v>389</v>
      </c>
      <c r="I141" s="1" t="s">
        <v>78</v>
      </c>
    </row>
    <row r="142" spans="1:9" x14ac:dyDescent="0.25">
      <c r="A142" s="4"/>
      <c r="D142" s="4"/>
      <c r="G142" s="4">
        <v>8</v>
      </c>
      <c r="H142" s="1" t="s">
        <v>77</v>
      </c>
      <c r="I142" s="1" t="s">
        <v>77</v>
      </c>
    </row>
    <row r="143" spans="1:9" x14ac:dyDescent="0.25">
      <c r="A143" s="4"/>
      <c r="D143" s="4">
        <v>5</v>
      </c>
      <c r="E143" s="1" t="s">
        <v>252</v>
      </c>
      <c r="F143" s="1" t="s">
        <v>17</v>
      </c>
      <c r="G143" s="4">
        <v>1</v>
      </c>
      <c r="H143" s="1" t="s">
        <v>390</v>
      </c>
      <c r="I143" s="1" t="s">
        <v>76</v>
      </c>
    </row>
    <row r="144" spans="1:9" x14ac:dyDescent="0.25">
      <c r="A144" s="4"/>
      <c r="D144" s="4"/>
      <c r="G144" s="4">
        <v>2</v>
      </c>
      <c r="H144" s="1" t="s">
        <v>391</v>
      </c>
      <c r="I144" s="1" t="s">
        <v>75</v>
      </c>
    </row>
    <row r="145" spans="1:9" x14ac:dyDescent="0.25">
      <c r="A145" s="4"/>
      <c r="D145" s="4"/>
      <c r="G145" s="4">
        <v>3</v>
      </c>
      <c r="H145" s="1" t="s">
        <v>392</v>
      </c>
      <c r="I145" s="1" t="s">
        <v>74</v>
      </c>
    </row>
    <row r="146" spans="1:9" x14ac:dyDescent="0.25">
      <c r="A146" s="4"/>
      <c r="D146" s="4"/>
      <c r="G146" s="4">
        <v>4</v>
      </c>
      <c r="H146" s="1" t="s">
        <v>393</v>
      </c>
      <c r="I146" s="1" t="s">
        <v>73</v>
      </c>
    </row>
    <row r="147" spans="1:9" x14ac:dyDescent="0.25">
      <c r="A147" s="4"/>
      <c r="D147" s="4"/>
      <c r="G147" s="4">
        <v>5</v>
      </c>
      <c r="H147" s="6" t="s">
        <v>619</v>
      </c>
      <c r="I147" s="1" t="s">
        <v>72</v>
      </c>
    </row>
    <row r="148" spans="1:9" x14ac:dyDescent="0.25">
      <c r="A148" s="4"/>
      <c r="D148" s="4">
        <v>6</v>
      </c>
      <c r="E148" s="1" t="s">
        <v>394</v>
      </c>
      <c r="F148" s="1" t="s">
        <v>71</v>
      </c>
      <c r="G148" s="4">
        <v>1</v>
      </c>
      <c r="H148" s="6" t="s">
        <v>395</v>
      </c>
      <c r="I148" s="1" t="s">
        <v>70</v>
      </c>
    </row>
    <row r="149" spans="1:9" x14ac:dyDescent="0.25">
      <c r="A149" s="4"/>
      <c r="D149" s="4"/>
      <c r="G149" s="4">
        <v>2</v>
      </c>
      <c r="H149" s="1" t="s">
        <v>69</v>
      </c>
      <c r="I149" s="1" t="s">
        <v>69</v>
      </c>
    </row>
    <row r="150" spans="1:9" x14ac:dyDescent="0.25">
      <c r="A150" s="4"/>
      <c r="D150" s="4"/>
      <c r="G150" s="4">
        <v>3</v>
      </c>
      <c r="H150" s="1" t="s">
        <v>396</v>
      </c>
      <c r="I150" s="1" t="s">
        <v>68</v>
      </c>
    </row>
    <row r="151" spans="1:9" x14ac:dyDescent="0.25">
      <c r="A151" s="4"/>
      <c r="D151" s="4"/>
      <c r="G151" s="4">
        <v>4</v>
      </c>
      <c r="H151" s="1" t="s">
        <v>397</v>
      </c>
      <c r="I151" s="1" t="s">
        <v>67</v>
      </c>
    </row>
    <row r="152" spans="1:9" x14ac:dyDescent="0.25">
      <c r="A152" s="4"/>
      <c r="D152" s="4"/>
      <c r="G152" s="4">
        <v>5</v>
      </c>
      <c r="H152" s="1" t="s">
        <v>362</v>
      </c>
      <c r="I152" s="1" t="s">
        <v>66</v>
      </c>
    </row>
    <row r="153" spans="1:9" x14ac:dyDescent="0.25">
      <c r="A153" s="4"/>
      <c r="D153" s="4">
        <v>7</v>
      </c>
      <c r="E153" s="1" t="s">
        <v>398</v>
      </c>
      <c r="F153" s="1" t="s">
        <v>65</v>
      </c>
      <c r="G153" s="4">
        <v>1</v>
      </c>
      <c r="H153" s="1" t="s">
        <v>399</v>
      </c>
      <c r="I153" s="1" t="s">
        <v>64</v>
      </c>
    </row>
    <row r="154" spans="1:9" x14ac:dyDescent="0.25">
      <c r="A154" s="4"/>
      <c r="D154" s="4"/>
      <c r="G154" s="4">
        <v>2</v>
      </c>
      <c r="H154" s="1" t="s">
        <v>400</v>
      </c>
      <c r="I154" s="1" t="s">
        <v>63</v>
      </c>
    </row>
    <row r="155" spans="1:9" x14ac:dyDescent="0.25">
      <c r="A155" s="4"/>
      <c r="D155" s="4"/>
      <c r="G155" s="4">
        <v>3</v>
      </c>
      <c r="H155" s="1" t="s">
        <v>401</v>
      </c>
      <c r="I155" s="1" t="s">
        <v>62</v>
      </c>
    </row>
    <row r="156" spans="1:9" x14ac:dyDescent="0.25">
      <c r="A156" s="4"/>
      <c r="D156" s="4"/>
      <c r="G156" s="4">
        <v>4</v>
      </c>
      <c r="H156" s="1" t="s">
        <v>402</v>
      </c>
      <c r="I156" s="1" t="s">
        <v>61</v>
      </c>
    </row>
    <row r="157" spans="1:9" x14ac:dyDescent="0.25">
      <c r="A157" s="4"/>
      <c r="D157" s="4"/>
      <c r="G157" s="4">
        <v>5</v>
      </c>
      <c r="H157" s="1" t="s">
        <v>403</v>
      </c>
      <c r="I157" s="1" t="s">
        <v>60</v>
      </c>
    </row>
    <row r="158" spans="1:9" x14ac:dyDescent="0.25">
      <c r="A158" s="4"/>
      <c r="D158" s="4"/>
      <c r="G158" s="4">
        <v>6</v>
      </c>
      <c r="H158" s="1" t="s">
        <v>404</v>
      </c>
      <c r="I158" s="1" t="s">
        <v>59</v>
      </c>
    </row>
    <row r="159" spans="1:9" x14ac:dyDescent="0.25">
      <c r="A159" s="4"/>
      <c r="D159" s="4">
        <v>8</v>
      </c>
      <c r="E159" s="1" t="s">
        <v>405</v>
      </c>
      <c r="F159" s="1" t="s">
        <v>58</v>
      </c>
      <c r="G159" s="4">
        <v>1</v>
      </c>
      <c r="H159" s="1" t="s">
        <v>57</v>
      </c>
      <c r="I159" s="1" t="s">
        <v>57</v>
      </c>
    </row>
    <row r="160" spans="1:9" x14ac:dyDescent="0.25">
      <c r="A160" s="4"/>
      <c r="D160" s="4"/>
      <c r="G160" s="4">
        <v>2</v>
      </c>
      <c r="H160" s="1" t="s">
        <v>406</v>
      </c>
      <c r="I160" s="1" t="s">
        <v>56</v>
      </c>
    </row>
    <row r="161" spans="1:9" x14ac:dyDescent="0.25">
      <c r="A161" s="4"/>
      <c r="D161" s="4"/>
      <c r="G161" s="4">
        <v>3</v>
      </c>
      <c r="H161" s="1" t="s">
        <v>407</v>
      </c>
      <c r="I161" s="1" t="s">
        <v>55</v>
      </c>
    </row>
    <row r="162" spans="1:9" x14ac:dyDescent="0.25">
      <c r="A162" s="4"/>
      <c r="D162" s="4">
        <v>9</v>
      </c>
      <c r="E162" s="6" t="s">
        <v>408</v>
      </c>
      <c r="F162" s="1" t="s">
        <v>16</v>
      </c>
      <c r="G162" s="4">
        <v>1</v>
      </c>
      <c r="H162" s="1" t="s">
        <v>359</v>
      </c>
      <c r="I162" s="1" t="s">
        <v>54</v>
      </c>
    </row>
    <row r="163" spans="1:9" x14ac:dyDescent="0.25">
      <c r="A163" s="4"/>
      <c r="D163" s="4"/>
      <c r="G163" s="4">
        <v>2</v>
      </c>
      <c r="H163" s="1" t="s">
        <v>383</v>
      </c>
      <c r="I163" s="1" t="s">
        <v>53</v>
      </c>
    </row>
    <row r="164" spans="1:9" x14ac:dyDescent="0.25">
      <c r="A164" s="4"/>
      <c r="D164" s="4"/>
      <c r="G164" s="4">
        <v>3</v>
      </c>
      <c r="H164" s="1" t="s">
        <v>409</v>
      </c>
      <c r="I164" s="1" t="s">
        <v>52</v>
      </c>
    </row>
    <row r="165" spans="1:9" x14ac:dyDescent="0.25">
      <c r="A165" s="3"/>
      <c r="B165" s="2"/>
      <c r="C165" s="2"/>
      <c r="D165" s="3"/>
      <c r="E165" s="2"/>
      <c r="F165" s="2"/>
      <c r="G165" s="3">
        <v>4</v>
      </c>
      <c r="H165" s="2" t="s">
        <v>410</v>
      </c>
      <c r="I165" s="2" t="s">
        <v>51</v>
      </c>
    </row>
    <row r="166" spans="1:9" x14ac:dyDescent="0.25">
      <c r="A166" s="4">
        <v>5</v>
      </c>
      <c r="B166" s="388" t="s">
        <v>411</v>
      </c>
      <c r="C166" s="388" t="s">
        <v>50</v>
      </c>
      <c r="D166" s="4">
        <v>1</v>
      </c>
      <c r="E166" s="1" t="s">
        <v>412</v>
      </c>
      <c r="F166" s="1" t="s">
        <v>49</v>
      </c>
      <c r="G166" s="4">
        <v>1</v>
      </c>
      <c r="H166" s="1" t="s">
        <v>413</v>
      </c>
      <c r="I166" s="1" t="s">
        <v>48</v>
      </c>
    </row>
    <row r="167" spans="1:9" x14ac:dyDescent="0.25">
      <c r="A167" s="4"/>
      <c r="B167" s="389"/>
      <c r="C167" s="389"/>
      <c r="D167" s="4"/>
      <c r="G167" s="4">
        <v>2</v>
      </c>
      <c r="H167" s="1" t="s">
        <v>414</v>
      </c>
      <c r="I167" s="1" t="s">
        <v>47</v>
      </c>
    </row>
    <row r="168" spans="1:9" x14ac:dyDescent="0.25">
      <c r="A168" s="4"/>
      <c r="D168" s="4"/>
      <c r="G168" s="4">
        <v>3</v>
      </c>
      <c r="H168" s="1" t="s">
        <v>415</v>
      </c>
      <c r="I168" s="1" t="s">
        <v>46</v>
      </c>
    </row>
    <row r="169" spans="1:9" x14ac:dyDescent="0.25">
      <c r="A169" s="3"/>
      <c r="B169" s="2"/>
      <c r="C169" s="2"/>
      <c r="D169" s="3"/>
      <c r="E169" s="2"/>
      <c r="F169" s="2"/>
      <c r="G169" s="3">
        <v>4</v>
      </c>
      <c r="H169" s="2" t="s">
        <v>416</v>
      </c>
      <c r="I169" s="2" t="s">
        <v>45</v>
      </c>
    </row>
    <row r="170" spans="1:9" x14ac:dyDescent="0.25">
      <c r="A170" s="4">
        <v>6</v>
      </c>
      <c r="B170" s="1" t="s">
        <v>417</v>
      </c>
      <c r="C170" s="1" t="s">
        <v>44</v>
      </c>
      <c r="D170" s="4">
        <v>1</v>
      </c>
      <c r="E170" s="1" t="s">
        <v>418</v>
      </c>
      <c r="F170" s="1" t="s">
        <v>43</v>
      </c>
      <c r="G170" s="4">
        <v>1</v>
      </c>
      <c r="H170" s="1" t="s">
        <v>42</v>
      </c>
      <c r="I170" s="1" t="s">
        <v>42</v>
      </c>
    </row>
    <row r="171" spans="1:9" x14ac:dyDescent="0.25">
      <c r="A171" s="4"/>
      <c r="D171" s="4"/>
      <c r="G171" s="4">
        <v>2</v>
      </c>
      <c r="H171" s="1" t="s">
        <v>419</v>
      </c>
      <c r="I171" s="1" t="s">
        <v>41</v>
      </c>
    </row>
    <row r="172" spans="1:9" x14ac:dyDescent="0.25">
      <c r="A172" s="4"/>
      <c r="D172" s="4"/>
      <c r="G172" s="4">
        <v>3</v>
      </c>
      <c r="H172" s="1" t="s">
        <v>420</v>
      </c>
      <c r="I172" s="1" t="s">
        <v>40</v>
      </c>
    </row>
    <row r="173" spans="1:9" x14ac:dyDescent="0.25">
      <c r="A173" s="4"/>
      <c r="D173" s="4"/>
      <c r="G173" s="4">
        <v>4</v>
      </c>
      <c r="H173" s="1" t="s">
        <v>421</v>
      </c>
      <c r="I173" s="1" t="s">
        <v>39</v>
      </c>
    </row>
    <row r="174" spans="1:9" x14ac:dyDescent="0.25">
      <c r="A174" s="4"/>
      <c r="D174" s="4"/>
      <c r="G174" s="4">
        <v>5</v>
      </c>
      <c r="H174" s="1" t="s">
        <v>422</v>
      </c>
      <c r="I174" s="1" t="s">
        <v>38</v>
      </c>
    </row>
    <row r="175" spans="1:9" x14ac:dyDescent="0.25">
      <c r="A175" s="4"/>
      <c r="D175" s="4"/>
      <c r="G175" s="4">
        <v>6</v>
      </c>
      <c r="H175" s="1" t="s">
        <v>423</v>
      </c>
      <c r="I175" s="1" t="s">
        <v>37</v>
      </c>
    </row>
    <row r="176" spans="1:9" x14ac:dyDescent="0.25">
      <c r="A176" s="4"/>
      <c r="D176" s="4">
        <v>2</v>
      </c>
      <c r="E176" s="1" t="s">
        <v>424</v>
      </c>
      <c r="F176" s="1" t="s">
        <v>36</v>
      </c>
      <c r="G176" s="4">
        <v>1</v>
      </c>
      <c r="H176" s="1" t="s">
        <v>425</v>
      </c>
      <c r="I176" s="1" t="s">
        <v>35</v>
      </c>
    </row>
    <row r="177" spans="1:9" x14ac:dyDescent="0.25">
      <c r="A177" s="4"/>
      <c r="D177" s="4">
        <v>3</v>
      </c>
      <c r="E177" s="1" t="s">
        <v>426</v>
      </c>
      <c r="F177" s="1" t="s">
        <v>34</v>
      </c>
      <c r="G177" s="4">
        <v>1</v>
      </c>
      <c r="H177" s="1" t="s">
        <v>427</v>
      </c>
      <c r="I177" s="1" t="s">
        <v>33</v>
      </c>
    </row>
    <row r="178" spans="1:9" x14ac:dyDescent="0.25">
      <c r="A178" s="4"/>
      <c r="D178" s="4"/>
      <c r="G178" s="4">
        <v>2</v>
      </c>
      <c r="H178" s="1" t="s">
        <v>428</v>
      </c>
      <c r="I178" s="1" t="s">
        <v>32</v>
      </c>
    </row>
    <row r="179" spans="1:9" x14ac:dyDescent="0.25">
      <c r="A179" s="4"/>
      <c r="D179" s="4"/>
      <c r="G179" s="4">
        <v>3</v>
      </c>
      <c r="H179" s="1" t="s">
        <v>429</v>
      </c>
      <c r="I179" s="1" t="s">
        <v>31</v>
      </c>
    </row>
    <row r="180" spans="1:9" x14ac:dyDescent="0.25">
      <c r="A180" s="4"/>
      <c r="D180" s="4"/>
      <c r="G180" s="4">
        <v>4</v>
      </c>
      <c r="H180" s="1" t="s">
        <v>430</v>
      </c>
      <c r="I180" s="1" t="s">
        <v>30</v>
      </c>
    </row>
    <row r="181" spans="1:9" x14ac:dyDescent="0.25">
      <c r="A181" s="4"/>
      <c r="D181" s="4"/>
      <c r="G181" s="4">
        <v>5</v>
      </c>
      <c r="H181" s="6" t="s">
        <v>431</v>
      </c>
      <c r="I181" s="1" t="s">
        <v>29</v>
      </c>
    </row>
    <row r="182" spans="1:9" x14ac:dyDescent="0.25">
      <c r="A182" s="4"/>
      <c r="D182" s="4"/>
      <c r="G182" s="4">
        <v>6</v>
      </c>
      <c r="H182" s="1" t="s">
        <v>432</v>
      </c>
      <c r="I182" s="1" t="s">
        <v>28</v>
      </c>
    </row>
    <row r="183" spans="1:9" x14ac:dyDescent="0.25">
      <c r="A183" s="4"/>
      <c r="D183" s="4"/>
      <c r="G183" s="4">
        <v>7</v>
      </c>
      <c r="H183" s="1" t="s">
        <v>433</v>
      </c>
      <c r="I183" s="1" t="s">
        <v>27</v>
      </c>
    </row>
    <row r="184" spans="1:9" x14ac:dyDescent="0.25">
      <c r="A184" s="4"/>
      <c r="D184" s="4"/>
      <c r="G184" s="4">
        <v>8</v>
      </c>
      <c r="H184" s="1" t="s">
        <v>434</v>
      </c>
      <c r="I184" s="1" t="s">
        <v>26</v>
      </c>
    </row>
    <row r="185" spans="1:9" x14ac:dyDescent="0.25">
      <c r="A185" s="4"/>
      <c r="D185" s="4"/>
      <c r="G185" s="4">
        <v>9</v>
      </c>
      <c r="H185" s="1" t="s">
        <v>435</v>
      </c>
      <c r="I185" s="1" t="s">
        <v>25</v>
      </c>
    </row>
    <row r="186" spans="1:9" x14ac:dyDescent="0.25">
      <c r="A186" s="4"/>
      <c r="D186" s="4">
        <v>4</v>
      </c>
      <c r="E186" s="1" t="s">
        <v>436</v>
      </c>
      <c r="F186" s="1" t="s">
        <v>24</v>
      </c>
      <c r="G186" s="4">
        <v>1</v>
      </c>
      <c r="H186" s="1" t="s">
        <v>383</v>
      </c>
      <c r="I186" s="1" t="s">
        <v>23</v>
      </c>
    </row>
    <row r="187" spans="1:9" x14ac:dyDescent="0.25">
      <c r="A187" s="4"/>
      <c r="D187" s="4"/>
      <c r="G187" s="4">
        <v>2</v>
      </c>
      <c r="H187" s="1" t="s">
        <v>437</v>
      </c>
      <c r="I187" s="1" t="s">
        <v>22</v>
      </c>
    </row>
    <row r="188" spans="1:9" x14ac:dyDescent="0.25">
      <c r="A188" s="4"/>
      <c r="D188" s="4"/>
      <c r="G188" s="4">
        <v>3</v>
      </c>
      <c r="H188" s="1" t="s">
        <v>438</v>
      </c>
      <c r="I188" s="1" t="s">
        <v>21</v>
      </c>
    </row>
    <row r="189" spans="1:9" x14ac:dyDescent="0.25">
      <c r="A189" s="4"/>
      <c r="D189" s="4"/>
      <c r="G189" s="4">
        <v>4</v>
      </c>
      <c r="H189" s="1" t="s">
        <v>439</v>
      </c>
      <c r="I189" s="1" t="s">
        <v>20</v>
      </c>
    </row>
    <row r="190" spans="1:9" x14ac:dyDescent="0.25">
      <c r="A190" s="4"/>
      <c r="D190" s="4"/>
      <c r="G190" s="4">
        <v>5</v>
      </c>
      <c r="H190" s="1" t="s">
        <v>440</v>
      </c>
      <c r="I190" s="1" t="s">
        <v>19</v>
      </c>
    </row>
    <row r="191" spans="1:9" x14ac:dyDescent="0.25">
      <c r="A191" s="4"/>
      <c r="D191" s="4"/>
      <c r="G191" s="4">
        <v>6</v>
      </c>
      <c r="H191" s="1" t="s">
        <v>441</v>
      </c>
      <c r="I191" s="1" t="s">
        <v>18</v>
      </c>
    </row>
    <row r="192" spans="1:9" x14ac:dyDescent="0.25">
      <c r="A192" s="4"/>
      <c r="D192" s="4"/>
      <c r="G192" s="4">
        <v>7</v>
      </c>
      <c r="H192" s="1" t="s">
        <v>252</v>
      </c>
      <c r="I192" s="1" t="s">
        <v>17</v>
      </c>
    </row>
    <row r="193" spans="1:9" x14ac:dyDescent="0.25">
      <c r="A193" s="4"/>
      <c r="D193" s="4"/>
      <c r="G193" s="4">
        <v>8</v>
      </c>
      <c r="H193" s="6" t="s">
        <v>442</v>
      </c>
      <c r="I193" s="1" t="s">
        <v>16</v>
      </c>
    </row>
    <row r="194" spans="1:9" x14ac:dyDescent="0.25">
      <c r="A194" s="4"/>
      <c r="D194" s="4">
        <v>5</v>
      </c>
      <c r="E194" s="1" t="s">
        <v>443</v>
      </c>
      <c r="F194" s="1" t="s">
        <v>15</v>
      </c>
      <c r="G194" s="4">
        <v>1</v>
      </c>
      <c r="H194" s="1" t="s">
        <v>444</v>
      </c>
      <c r="I194" s="1" t="s">
        <v>14</v>
      </c>
    </row>
    <row r="195" spans="1:9" x14ac:dyDescent="0.25">
      <c r="A195" s="4"/>
      <c r="D195" s="4">
        <v>6</v>
      </c>
      <c r="E195" s="1" t="s">
        <v>445</v>
      </c>
      <c r="F195" s="1" t="s">
        <v>13</v>
      </c>
      <c r="G195" s="4">
        <v>1</v>
      </c>
      <c r="H195" s="1" t="s">
        <v>446</v>
      </c>
      <c r="I195" s="1" t="s">
        <v>12</v>
      </c>
    </row>
    <row r="196" spans="1:9" x14ac:dyDescent="0.25">
      <c r="A196" s="4"/>
      <c r="D196" s="4"/>
      <c r="G196" s="4">
        <v>2</v>
      </c>
      <c r="H196" s="1" t="s">
        <v>447</v>
      </c>
      <c r="I196" s="1" t="s">
        <v>11</v>
      </c>
    </row>
    <row r="197" spans="1:9" x14ac:dyDescent="0.25">
      <c r="A197" s="4"/>
      <c r="D197" s="4"/>
      <c r="G197" s="4">
        <v>3</v>
      </c>
      <c r="H197" s="1" t="s">
        <v>448</v>
      </c>
      <c r="I197" s="1" t="s">
        <v>10</v>
      </c>
    </row>
    <row r="198" spans="1:9" x14ac:dyDescent="0.25">
      <c r="A198" s="3"/>
      <c r="B198" s="2"/>
      <c r="C198" s="2"/>
      <c r="D198" s="3">
        <v>7</v>
      </c>
      <c r="E198" s="2" t="s">
        <v>449</v>
      </c>
      <c r="F198" s="2" t="s">
        <v>9</v>
      </c>
      <c r="G198" s="3">
        <v>1</v>
      </c>
      <c r="H198" s="2" t="s">
        <v>450</v>
      </c>
      <c r="I198" s="2" t="s">
        <v>8</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0866141732283472" right="0.70866141732283472" top="0.74803149606299213" bottom="0.74803149606299213" header="0.31496062992125984" footer="0.31496062992125984"/>
  <pageSetup paperSize="8" scale="75" fitToHeight="2"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2"/>
  <sheetViews>
    <sheetView workbookViewId="0">
      <pane ySplit="1" topLeftCell="A2" activePane="bottomLeft" state="frozen"/>
      <selection activeCell="B36" sqref="B36"/>
      <selection pane="bottomLeft" activeCell="G37" sqref="G37"/>
    </sheetView>
  </sheetViews>
  <sheetFormatPr defaultColWidth="9.140625" defaultRowHeight="12.75" x14ac:dyDescent="0.2"/>
  <cols>
    <col min="1" max="1" width="7.42578125" style="54" bestFit="1" customWidth="1"/>
    <col min="2" max="2" width="60.42578125" style="54" bestFit="1" customWidth="1"/>
    <col min="3" max="3" width="69.7109375" style="54" bestFit="1" customWidth="1"/>
    <col min="4" max="16384" width="9.140625" style="28"/>
  </cols>
  <sheetData>
    <row r="1" spans="1:9" ht="15" x14ac:dyDescent="0.25">
      <c r="A1" s="52" t="s">
        <v>621</v>
      </c>
      <c r="B1" s="52" t="s">
        <v>455</v>
      </c>
      <c r="C1" s="52" t="s">
        <v>620</v>
      </c>
      <c r="I1" s="7"/>
    </row>
    <row r="2" spans="1:9" s="32" customFormat="1" ht="12.75" customHeight="1" x14ac:dyDescent="0.25">
      <c r="A2" s="53">
        <v>1</v>
      </c>
      <c r="B2" s="55" t="s">
        <v>537</v>
      </c>
      <c r="C2" s="55" t="s">
        <v>466</v>
      </c>
    </row>
    <row r="3" spans="1:9" s="32" customFormat="1" ht="12.75" customHeight="1" x14ac:dyDescent="0.25">
      <c r="A3" s="53">
        <v>2</v>
      </c>
      <c r="B3" s="55" t="s">
        <v>607</v>
      </c>
      <c r="C3" s="55" t="s">
        <v>467</v>
      </c>
    </row>
    <row r="4" spans="1:9" s="32" customFormat="1" ht="12.75" customHeight="1" x14ac:dyDescent="0.25">
      <c r="A4" s="53">
        <v>3</v>
      </c>
      <c r="B4" s="55" t="s">
        <v>606</v>
      </c>
      <c r="C4" s="55" t="s">
        <v>468</v>
      </c>
    </row>
    <row r="5" spans="1:9" s="32" customFormat="1" ht="12.75" customHeight="1" x14ac:dyDescent="0.25">
      <c r="A5" s="53">
        <v>4</v>
      </c>
      <c r="B5" s="55" t="s">
        <v>605</v>
      </c>
      <c r="C5" s="55" t="s">
        <v>469</v>
      </c>
    </row>
    <row r="6" spans="1:9" s="32" customFormat="1" ht="12.75" customHeight="1" x14ac:dyDescent="0.25">
      <c r="A6" s="53">
        <v>5</v>
      </c>
      <c r="B6" s="55" t="s">
        <v>604</v>
      </c>
      <c r="C6" s="55" t="s">
        <v>470</v>
      </c>
    </row>
    <row r="7" spans="1:9" s="32" customFormat="1" ht="12.75" customHeight="1" x14ac:dyDescent="0.25">
      <c r="A7" s="53">
        <v>6</v>
      </c>
      <c r="B7" s="55" t="s">
        <v>603</v>
      </c>
      <c r="C7" s="55" t="s">
        <v>471</v>
      </c>
    </row>
    <row r="8" spans="1:9" s="32" customFormat="1" ht="12.75" customHeight="1" x14ac:dyDescent="0.25">
      <c r="A8" s="53">
        <v>7</v>
      </c>
      <c r="B8" s="55" t="s">
        <v>602</v>
      </c>
      <c r="C8" s="55" t="s">
        <v>472</v>
      </c>
    </row>
    <row r="9" spans="1:9" s="32" customFormat="1" ht="12.75" customHeight="1" x14ac:dyDescent="0.25">
      <c r="A9" s="53">
        <v>8</v>
      </c>
      <c r="B9" s="55" t="s">
        <v>601</v>
      </c>
      <c r="C9" s="55" t="s">
        <v>473</v>
      </c>
    </row>
    <row r="10" spans="1:9" s="32" customFormat="1" ht="12.75" customHeight="1" x14ac:dyDescent="0.25">
      <c r="A10" s="53">
        <v>9</v>
      </c>
      <c r="B10" s="55" t="s">
        <v>600</v>
      </c>
      <c r="C10" s="55" t="s">
        <v>474</v>
      </c>
    </row>
    <row r="11" spans="1:9" s="32" customFormat="1" ht="12.75" customHeight="1" x14ac:dyDescent="0.25">
      <c r="A11" s="53">
        <v>10</v>
      </c>
      <c r="B11" s="56" t="s">
        <v>599</v>
      </c>
      <c r="C11" s="55" t="s">
        <v>475</v>
      </c>
      <c r="D11" s="33"/>
      <c r="E11" s="33"/>
      <c r="F11" s="33"/>
    </row>
    <row r="12" spans="1:9" s="32" customFormat="1" ht="12.75" customHeight="1" x14ac:dyDescent="0.25">
      <c r="A12" s="53">
        <v>11</v>
      </c>
      <c r="B12" s="56" t="s">
        <v>553</v>
      </c>
      <c r="C12" s="55" t="s">
        <v>476</v>
      </c>
      <c r="D12" s="33"/>
      <c r="E12" s="33"/>
      <c r="F12" s="33"/>
    </row>
    <row r="13" spans="1:9" s="32" customFormat="1" ht="12.75" customHeight="1" x14ac:dyDescent="0.25">
      <c r="A13" s="53">
        <v>12</v>
      </c>
      <c r="B13" s="55" t="s">
        <v>538</v>
      </c>
      <c r="C13" s="55" t="s">
        <v>477</v>
      </c>
    </row>
    <row r="14" spans="1:9" s="32" customFormat="1" ht="12.75" customHeight="1" x14ac:dyDescent="0.25">
      <c r="A14" s="53">
        <v>13</v>
      </c>
      <c r="B14" s="55" t="s">
        <v>598</v>
      </c>
      <c r="C14" s="55" t="s">
        <v>478</v>
      </c>
    </row>
    <row r="15" spans="1:9" s="32" customFormat="1" ht="12.75" customHeight="1" x14ac:dyDescent="0.25">
      <c r="A15" s="53">
        <v>14</v>
      </c>
      <c r="B15" s="55" t="s">
        <v>567</v>
      </c>
      <c r="C15" s="55" t="s">
        <v>479</v>
      </c>
    </row>
    <row r="16" spans="1:9" s="32" customFormat="1" ht="12.75" customHeight="1" x14ac:dyDescent="0.25">
      <c r="A16" s="53">
        <v>15</v>
      </c>
      <c r="B16" s="55" t="s">
        <v>568</v>
      </c>
      <c r="C16" s="55" t="s">
        <v>480</v>
      </c>
    </row>
    <row r="17" spans="1:9" s="33" customFormat="1" ht="12.75" customHeight="1" x14ac:dyDescent="0.25">
      <c r="A17" s="53">
        <v>16</v>
      </c>
      <c r="B17" s="56" t="s">
        <v>552</v>
      </c>
      <c r="C17" s="55" t="s">
        <v>481</v>
      </c>
    </row>
    <row r="18" spans="1:9" s="32" customFormat="1" ht="12.75" customHeight="1" x14ac:dyDescent="0.25">
      <c r="A18" s="53">
        <v>17</v>
      </c>
      <c r="B18" s="55" t="s">
        <v>547</v>
      </c>
      <c r="C18" s="55" t="s">
        <v>482</v>
      </c>
    </row>
    <row r="19" spans="1:9" s="32" customFormat="1" ht="12.75" customHeight="1" x14ac:dyDescent="0.25">
      <c r="A19" s="53">
        <v>18</v>
      </c>
      <c r="B19" s="55" t="s">
        <v>539</v>
      </c>
      <c r="C19" s="55" t="s">
        <v>483</v>
      </c>
    </row>
    <row r="20" spans="1:9" s="32" customFormat="1" ht="12.75" customHeight="1" x14ac:dyDescent="0.25">
      <c r="A20" s="53">
        <v>19</v>
      </c>
      <c r="B20" s="55" t="s">
        <v>540</v>
      </c>
      <c r="C20" s="55" t="s">
        <v>484</v>
      </c>
    </row>
    <row r="21" spans="1:9" s="32" customFormat="1" ht="12.75" customHeight="1" x14ac:dyDescent="0.25">
      <c r="A21" s="53">
        <v>20</v>
      </c>
      <c r="B21" s="55" t="s">
        <v>569</v>
      </c>
      <c r="C21" s="55" t="s">
        <v>485</v>
      </c>
    </row>
    <row r="22" spans="1:9" s="32" customFormat="1" ht="12.75" customHeight="1" x14ac:dyDescent="0.25">
      <c r="A22" s="53">
        <v>21</v>
      </c>
      <c r="B22" s="55" t="s">
        <v>541</v>
      </c>
      <c r="C22" s="55" t="s">
        <v>486</v>
      </c>
    </row>
    <row r="23" spans="1:9" s="32" customFormat="1" ht="12.75" customHeight="1" x14ac:dyDescent="0.25">
      <c r="A23" s="53">
        <v>22</v>
      </c>
      <c r="B23" s="56" t="s">
        <v>548</v>
      </c>
      <c r="C23" s="55" t="s">
        <v>487</v>
      </c>
      <c r="D23" s="33"/>
      <c r="E23" s="33"/>
      <c r="F23" s="33"/>
    </row>
    <row r="24" spans="1:9" s="32" customFormat="1" ht="12.75" customHeight="1" x14ac:dyDescent="0.25">
      <c r="A24" s="53">
        <v>23</v>
      </c>
      <c r="B24" s="56" t="s">
        <v>549</v>
      </c>
      <c r="C24" s="55" t="s">
        <v>488</v>
      </c>
      <c r="D24" s="33"/>
      <c r="E24" s="33"/>
      <c r="F24" s="33"/>
    </row>
    <row r="25" spans="1:9" s="32" customFormat="1" ht="12.75" customHeight="1" x14ac:dyDescent="0.25">
      <c r="A25" s="53">
        <v>24</v>
      </c>
      <c r="B25" s="55" t="s">
        <v>542</v>
      </c>
      <c r="C25" s="55" t="s">
        <v>489</v>
      </c>
    </row>
    <row r="26" spans="1:9" s="33" customFormat="1" ht="12.75" customHeight="1" x14ac:dyDescent="0.25">
      <c r="A26" s="53">
        <v>25</v>
      </c>
      <c r="B26" s="56" t="s">
        <v>570</v>
      </c>
      <c r="C26" s="55" t="s">
        <v>490</v>
      </c>
    </row>
    <row r="27" spans="1:9" s="32" customFormat="1" ht="12.75" customHeight="1" x14ac:dyDescent="0.25">
      <c r="A27" s="53">
        <v>26</v>
      </c>
      <c r="B27" s="56" t="s">
        <v>562</v>
      </c>
      <c r="C27" s="55" t="s">
        <v>491</v>
      </c>
      <c r="D27" s="33"/>
      <c r="E27" s="33"/>
      <c r="F27" s="33"/>
      <c r="G27" s="33"/>
      <c r="H27" s="33"/>
      <c r="I27" s="33"/>
    </row>
    <row r="28" spans="1:9" s="32" customFormat="1" ht="12.75" customHeight="1" x14ac:dyDescent="0.25">
      <c r="A28" s="53">
        <v>27</v>
      </c>
      <c r="B28" s="55" t="s">
        <v>550</v>
      </c>
      <c r="C28" s="55" t="s">
        <v>492</v>
      </c>
    </row>
    <row r="29" spans="1:9" s="33" customFormat="1" ht="12.75" customHeight="1" x14ac:dyDescent="0.25">
      <c r="A29" s="53">
        <v>28</v>
      </c>
      <c r="B29" s="56" t="s">
        <v>597</v>
      </c>
      <c r="C29" s="55" t="s">
        <v>493</v>
      </c>
    </row>
    <row r="30" spans="1:9" s="32" customFormat="1" ht="12.75" customHeight="1" x14ac:dyDescent="0.25">
      <c r="A30" s="53">
        <v>29</v>
      </c>
      <c r="B30" s="55" t="s">
        <v>551</v>
      </c>
      <c r="C30" s="55" t="s">
        <v>494</v>
      </c>
    </row>
    <row r="31" spans="1:9" s="32" customFormat="1" ht="12.75" customHeight="1" x14ac:dyDescent="0.25">
      <c r="A31" s="53">
        <v>30</v>
      </c>
      <c r="B31" s="55" t="s">
        <v>571</v>
      </c>
      <c r="C31" s="55" t="s">
        <v>495</v>
      </c>
    </row>
    <row r="32" spans="1:9" s="32" customFormat="1" ht="12.75" customHeight="1" x14ac:dyDescent="0.25">
      <c r="A32" s="53">
        <v>31</v>
      </c>
      <c r="B32" s="55" t="s">
        <v>572</v>
      </c>
      <c r="C32" s="55" t="s">
        <v>496</v>
      </c>
    </row>
    <row r="33" spans="1:17" s="32" customFormat="1" ht="12.75" customHeight="1" x14ac:dyDescent="0.25">
      <c r="A33" s="53">
        <v>32</v>
      </c>
      <c r="B33" s="55" t="s">
        <v>573</v>
      </c>
      <c r="C33" s="55" t="s">
        <v>497</v>
      </c>
    </row>
    <row r="34" spans="1:17" s="32" customFormat="1" ht="12.75" customHeight="1" x14ac:dyDescent="0.25">
      <c r="A34" s="53">
        <v>33</v>
      </c>
      <c r="B34" s="55" t="s">
        <v>574</v>
      </c>
      <c r="C34" s="55" t="s">
        <v>498</v>
      </c>
    </row>
    <row r="35" spans="1:17" s="32" customFormat="1" ht="12.75" customHeight="1" x14ac:dyDescent="0.25">
      <c r="A35" s="53">
        <v>34</v>
      </c>
      <c r="B35" s="55" t="s">
        <v>575</v>
      </c>
      <c r="C35" s="55" t="s">
        <v>499</v>
      </c>
    </row>
    <row r="36" spans="1:17" s="33" customFormat="1" ht="12.75" customHeight="1" x14ac:dyDescent="0.25">
      <c r="A36" s="53">
        <v>35</v>
      </c>
      <c r="B36" s="56" t="s">
        <v>566</v>
      </c>
      <c r="C36" s="55" t="s">
        <v>500</v>
      </c>
    </row>
    <row r="37" spans="1:17" s="32" customFormat="1" ht="12.75" customHeight="1" x14ac:dyDescent="0.25">
      <c r="A37" s="53">
        <v>36</v>
      </c>
      <c r="B37" s="55" t="s">
        <v>576</v>
      </c>
      <c r="C37" s="55" t="s">
        <v>501</v>
      </c>
    </row>
    <row r="38" spans="1:17" s="33" customFormat="1" ht="12.75" customHeight="1" x14ac:dyDescent="0.25">
      <c r="A38" s="53">
        <v>37</v>
      </c>
      <c r="B38" s="56" t="s">
        <v>577</v>
      </c>
      <c r="C38" s="55" t="s">
        <v>502</v>
      </c>
    </row>
    <row r="39" spans="1:17" s="32" customFormat="1" ht="12.75" customHeight="1" x14ac:dyDescent="0.25">
      <c r="A39" s="53">
        <v>38</v>
      </c>
      <c r="B39" s="55" t="s">
        <v>578</v>
      </c>
      <c r="C39" s="55" t="s">
        <v>503</v>
      </c>
    </row>
    <row r="40" spans="1:17" s="32" customFormat="1" ht="12.75" customHeight="1" x14ac:dyDescent="0.25">
      <c r="A40" s="53">
        <v>39</v>
      </c>
      <c r="B40" s="56" t="s">
        <v>563</v>
      </c>
      <c r="C40" s="55" t="s">
        <v>504</v>
      </c>
      <c r="D40" s="33"/>
      <c r="E40" s="33"/>
      <c r="F40" s="33"/>
      <c r="G40" s="33"/>
      <c r="H40" s="33"/>
      <c r="I40" s="33"/>
      <c r="J40" s="33"/>
      <c r="K40" s="33"/>
      <c r="L40" s="33"/>
      <c r="M40" s="33"/>
      <c r="N40" s="33"/>
      <c r="O40" s="33"/>
      <c r="P40" s="33"/>
      <c r="Q40" s="33"/>
    </row>
    <row r="41" spans="1:17" s="32" customFormat="1" ht="12.75" customHeight="1" x14ac:dyDescent="0.25">
      <c r="A41" s="53">
        <v>40</v>
      </c>
      <c r="B41" s="56" t="s">
        <v>564</v>
      </c>
      <c r="C41" s="55" t="s">
        <v>505</v>
      </c>
      <c r="D41" s="33"/>
      <c r="E41" s="33"/>
      <c r="F41" s="33"/>
      <c r="G41" s="33"/>
      <c r="H41" s="33"/>
      <c r="I41" s="33"/>
      <c r="J41" s="33"/>
      <c r="K41" s="33"/>
      <c r="L41" s="33"/>
      <c r="M41" s="33"/>
      <c r="N41" s="33"/>
      <c r="O41" s="33"/>
      <c r="P41" s="33"/>
      <c r="Q41" s="33"/>
    </row>
    <row r="42" spans="1:17" s="32" customFormat="1" ht="12.75" customHeight="1" x14ac:dyDescent="0.25">
      <c r="A42" s="53">
        <v>41</v>
      </c>
      <c r="B42" s="56" t="s">
        <v>554</v>
      </c>
      <c r="C42" s="55" t="s">
        <v>506</v>
      </c>
      <c r="D42" s="33"/>
      <c r="E42" s="33"/>
      <c r="F42" s="33"/>
      <c r="G42" s="33"/>
      <c r="H42" s="33"/>
      <c r="I42" s="33"/>
      <c r="J42" s="33"/>
      <c r="K42" s="33"/>
      <c r="L42" s="33"/>
      <c r="M42" s="33"/>
      <c r="N42" s="33"/>
      <c r="O42" s="33"/>
      <c r="P42" s="33"/>
      <c r="Q42" s="33"/>
    </row>
    <row r="43" spans="1:17" s="32" customFormat="1" ht="12.75" customHeight="1" x14ac:dyDescent="0.25">
      <c r="A43" s="53">
        <v>42</v>
      </c>
      <c r="B43" s="55" t="s">
        <v>555</v>
      </c>
      <c r="C43" s="55" t="s">
        <v>507</v>
      </c>
    </row>
    <row r="44" spans="1:17" s="32" customFormat="1" ht="12.75" customHeight="1" x14ac:dyDescent="0.25">
      <c r="A44" s="53">
        <v>43</v>
      </c>
      <c r="B44" s="55" t="s">
        <v>579</v>
      </c>
      <c r="C44" s="55" t="s">
        <v>508</v>
      </c>
    </row>
    <row r="45" spans="1:17" s="32" customFormat="1" ht="12.75" customHeight="1" x14ac:dyDescent="0.25">
      <c r="A45" s="53">
        <v>44</v>
      </c>
      <c r="B45" s="55" t="s">
        <v>580</v>
      </c>
      <c r="C45" s="55" t="s">
        <v>509</v>
      </c>
    </row>
    <row r="46" spans="1:17" s="32" customFormat="1" ht="12.75" customHeight="1" x14ac:dyDescent="0.25">
      <c r="A46" s="53">
        <v>45</v>
      </c>
      <c r="B46" s="55" t="s">
        <v>596</v>
      </c>
      <c r="C46" s="55" t="s">
        <v>510</v>
      </c>
    </row>
    <row r="47" spans="1:17" s="32" customFormat="1" ht="12.75" customHeight="1" x14ac:dyDescent="0.25">
      <c r="A47" s="53">
        <v>46</v>
      </c>
      <c r="B47" s="55" t="s">
        <v>581</v>
      </c>
      <c r="C47" s="55" t="s">
        <v>511</v>
      </c>
    </row>
    <row r="48" spans="1:17" s="32" customFormat="1" ht="12.75" customHeight="1" x14ac:dyDescent="0.25">
      <c r="A48" s="53">
        <v>47</v>
      </c>
      <c r="B48" s="55" t="s">
        <v>582</v>
      </c>
      <c r="C48" s="55" t="s">
        <v>512</v>
      </c>
    </row>
    <row r="49" spans="1:18" s="32" customFormat="1" ht="12.75" customHeight="1" x14ac:dyDescent="0.25">
      <c r="A49" s="53">
        <v>48</v>
      </c>
      <c r="B49" s="55" t="s">
        <v>556</v>
      </c>
      <c r="C49" s="55" t="s">
        <v>513</v>
      </c>
    </row>
    <row r="50" spans="1:18" s="32" customFormat="1" ht="12.75" customHeight="1" x14ac:dyDescent="0.25">
      <c r="A50" s="53">
        <v>49</v>
      </c>
      <c r="B50" s="55" t="s">
        <v>557</v>
      </c>
      <c r="C50" s="55" t="s">
        <v>514</v>
      </c>
    </row>
    <row r="51" spans="1:18" s="32" customFormat="1" ht="12.75" customHeight="1" x14ac:dyDescent="0.25">
      <c r="A51" s="53">
        <v>50</v>
      </c>
      <c r="B51" s="55" t="s">
        <v>583</v>
      </c>
      <c r="C51" s="55" t="s">
        <v>515</v>
      </c>
    </row>
    <row r="52" spans="1:18" s="32" customFormat="1" ht="12.75" customHeight="1" x14ac:dyDescent="0.25">
      <c r="A52" s="53">
        <v>51</v>
      </c>
      <c r="B52" s="56" t="s">
        <v>595</v>
      </c>
      <c r="C52" s="55" t="s">
        <v>516</v>
      </c>
      <c r="D52" s="33"/>
      <c r="E52" s="33"/>
      <c r="F52" s="33"/>
      <c r="G52" s="33"/>
      <c r="H52" s="33"/>
      <c r="I52" s="33"/>
      <c r="J52" s="33"/>
      <c r="K52" s="33"/>
      <c r="L52" s="33"/>
      <c r="M52" s="33"/>
      <c r="N52" s="33"/>
      <c r="O52" s="33"/>
      <c r="P52" s="33"/>
      <c r="Q52" s="33"/>
    </row>
    <row r="53" spans="1:18" s="32" customFormat="1" ht="12.75" customHeight="1" x14ac:dyDescent="0.25">
      <c r="A53" s="53">
        <v>52</v>
      </c>
      <c r="B53" s="56" t="s">
        <v>565</v>
      </c>
      <c r="C53" s="55" t="s">
        <v>517</v>
      </c>
      <c r="D53" s="33"/>
      <c r="E53" s="33"/>
      <c r="F53" s="33"/>
      <c r="G53" s="33"/>
      <c r="H53" s="33"/>
      <c r="I53" s="33"/>
      <c r="J53" s="33"/>
      <c r="K53" s="33"/>
      <c r="L53" s="33"/>
      <c r="M53" s="33"/>
      <c r="N53" s="33"/>
      <c r="O53" s="33"/>
      <c r="P53" s="33"/>
      <c r="Q53" s="33"/>
      <c r="R53" s="33"/>
    </row>
    <row r="54" spans="1:18" s="32" customFormat="1" ht="12.75" customHeight="1" x14ac:dyDescent="0.25">
      <c r="A54" s="53">
        <v>53</v>
      </c>
      <c r="B54" s="55" t="s">
        <v>558</v>
      </c>
      <c r="C54" s="55" t="s">
        <v>518</v>
      </c>
    </row>
    <row r="55" spans="1:18" s="32" customFormat="1" ht="12.75" customHeight="1" x14ac:dyDescent="0.25">
      <c r="A55" s="53">
        <v>54</v>
      </c>
      <c r="B55" s="56" t="s">
        <v>594</v>
      </c>
      <c r="C55" s="55" t="s">
        <v>519</v>
      </c>
      <c r="D55" s="33"/>
      <c r="E55" s="33"/>
      <c r="F55" s="33"/>
      <c r="G55" s="33"/>
      <c r="H55" s="33"/>
      <c r="I55" s="33"/>
      <c r="J55" s="33"/>
      <c r="K55" s="33"/>
      <c r="L55" s="33"/>
      <c r="M55" s="33"/>
      <c r="N55" s="33"/>
      <c r="O55" s="33"/>
      <c r="P55" s="33"/>
      <c r="Q55" s="33"/>
      <c r="R55" s="33"/>
    </row>
    <row r="56" spans="1:18" s="32" customFormat="1" ht="12.75" customHeight="1" x14ac:dyDescent="0.25">
      <c r="A56" s="53">
        <v>55</v>
      </c>
      <c r="B56" s="56" t="s">
        <v>559</v>
      </c>
      <c r="C56" s="55" t="s">
        <v>520</v>
      </c>
      <c r="D56" s="33"/>
      <c r="E56" s="33"/>
      <c r="F56" s="33"/>
      <c r="G56" s="33"/>
      <c r="H56" s="33"/>
      <c r="I56" s="33"/>
      <c r="J56" s="33"/>
      <c r="K56" s="33"/>
      <c r="L56" s="33"/>
      <c r="M56" s="33"/>
      <c r="N56" s="33"/>
      <c r="O56" s="33"/>
      <c r="P56" s="33"/>
      <c r="Q56" s="33"/>
      <c r="R56" s="33"/>
    </row>
    <row r="57" spans="1:18" s="32" customFormat="1" ht="12.75" customHeight="1" x14ac:dyDescent="0.25">
      <c r="A57" s="53">
        <v>56</v>
      </c>
      <c r="B57" s="56" t="s">
        <v>592</v>
      </c>
      <c r="C57" s="55" t="s">
        <v>521</v>
      </c>
      <c r="D57" s="33"/>
      <c r="E57" s="33"/>
      <c r="F57" s="33"/>
      <c r="G57" s="33"/>
      <c r="H57" s="33"/>
      <c r="I57" s="33"/>
      <c r="J57" s="33"/>
      <c r="K57" s="33"/>
      <c r="L57" s="33"/>
      <c r="M57" s="33"/>
      <c r="N57" s="33"/>
      <c r="O57" s="33"/>
      <c r="P57" s="33"/>
      <c r="Q57" s="33"/>
      <c r="R57" s="33"/>
    </row>
    <row r="58" spans="1:18" s="32" customFormat="1" ht="12.75" customHeight="1" x14ac:dyDescent="0.25">
      <c r="A58" s="53">
        <v>57</v>
      </c>
      <c r="B58" s="56" t="s">
        <v>593</v>
      </c>
      <c r="C58" s="55" t="s">
        <v>522</v>
      </c>
    </row>
    <row r="59" spans="1:18" s="32" customFormat="1" ht="12.75" customHeight="1" x14ac:dyDescent="0.25">
      <c r="A59" s="53">
        <v>58</v>
      </c>
      <c r="B59" s="55" t="s">
        <v>543</v>
      </c>
      <c r="C59" s="55" t="s">
        <v>523</v>
      </c>
    </row>
    <row r="60" spans="1:18" s="32" customFormat="1" ht="12.75" customHeight="1" x14ac:dyDescent="0.25">
      <c r="A60" s="53">
        <v>59</v>
      </c>
      <c r="B60" s="55" t="s">
        <v>584</v>
      </c>
      <c r="C60" s="55" t="s">
        <v>524</v>
      </c>
    </row>
    <row r="61" spans="1:18" s="32" customFormat="1" ht="12.75" customHeight="1" x14ac:dyDescent="0.25">
      <c r="A61" s="53">
        <v>60</v>
      </c>
      <c r="B61" s="55" t="s">
        <v>585</v>
      </c>
      <c r="C61" s="55" t="s">
        <v>525</v>
      </c>
    </row>
    <row r="62" spans="1:18" s="32" customFormat="1" ht="12.75" customHeight="1" x14ac:dyDescent="0.25">
      <c r="A62" s="53">
        <v>61</v>
      </c>
      <c r="B62" s="55" t="s">
        <v>544</v>
      </c>
      <c r="C62" s="55" t="s">
        <v>526</v>
      </c>
    </row>
    <row r="63" spans="1:18" s="32" customFormat="1" ht="12.75" customHeight="1" x14ac:dyDescent="0.25">
      <c r="A63" s="53">
        <v>62</v>
      </c>
      <c r="B63" s="55" t="s">
        <v>586</v>
      </c>
      <c r="C63" s="55" t="s">
        <v>527</v>
      </c>
    </row>
    <row r="64" spans="1:18" s="32" customFormat="1" ht="12.75" customHeight="1" x14ac:dyDescent="0.25">
      <c r="A64" s="53">
        <v>63</v>
      </c>
      <c r="B64" s="55" t="s">
        <v>591</v>
      </c>
      <c r="C64" s="55" t="s">
        <v>528</v>
      </c>
    </row>
    <row r="65" spans="1:3" s="32" customFormat="1" ht="12.75" customHeight="1" x14ac:dyDescent="0.25">
      <c r="A65" s="53">
        <v>64</v>
      </c>
      <c r="B65" s="55" t="s">
        <v>560</v>
      </c>
      <c r="C65" s="55" t="s">
        <v>529</v>
      </c>
    </row>
    <row r="66" spans="1:3" s="32" customFormat="1" ht="12.75" customHeight="1" x14ac:dyDescent="0.25">
      <c r="A66" s="53">
        <v>65</v>
      </c>
      <c r="B66" s="55" t="s">
        <v>587</v>
      </c>
      <c r="C66" s="55" t="s">
        <v>530</v>
      </c>
    </row>
    <row r="67" spans="1:3" s="32" customFormat="1" ht="12.75" customHeight="1" x14ac:dyDescent="0.25">
      <c r="A67" s="53">
        <v>66</v>
      </c>
      <c r="B67" s="55" t="s">
        <v>588</v>
      </c>
      <c r="C67" s="55" t="s">
        <v>531</v>
      </c>
    </row>
    <row r="68" spans="1:3" s="32" customFormat="1" ht="12.75" customHeight="1" x14ac:dyDescent="0.25">
      <c r="A68" s="53">
        <v>67</v>
      </c>
      <c r="B68" s="55" t="s">
        <v>589</v>
      </c>
      <c r="C68" s="55" t="s">
        <v>532</v>
      </c>
    </row>
    <row r="69" spans="1:3" s="32" customFormat="1" ht="12.75" customHeight="1" x14ac:dyDescent="0.25">
      <c r="A69" s="53">
        <v>68</v>
      </c>
      <c r="B69" s="55" t="s">
        <v>561</v>
      </c>
      <c r="C69" s="55" t="s">
        <v>533</v>
      </c>
    </row>
    <row r="70" spans="1:3" s="32" customFormat="1" ht="12.75" customHeight="1" x14ac:dyDescent="0.25">
      <c r="A70" s="53">
        <v>69</v>
      </c>
      <c r="B70" s="55" t="s">
        <v>545</v>
      </c>
      <c r="C70" s="55" t="s">
        <v>534</v>
      </c>
    </row>
    <row r="71" spans="1:3" s="32" customFormat="1" ht="12.75" customHeight="1" x14ac:dyDescent="0.25">
      <c r="A71" s="53">
        <v>70</v>
      </c>
      <c r="B71" s="55" t="s">
        <v>590</v>
      </c>
      <c r="C71" s="55" t="s">
        <v>535</v>
      </c>
    </row>
    <row r="72" spans="1:3" s="32" customFormat="1" ht="12.75" customHeight="1" x14ac:dyDescent="0.25">
      <c r="A72" s="53">
        <v>71</v>
      </c>
      <c r="B72" s="55" t="s">
        <v>546</v>
      </c>
      <c r="C72" s="55" t="s">
        <v>536</v>
      </c>
    </row>
  </sheetData>
  <phoneticPr fontId="0" type="noConversion"/>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Pojasnila k obrazcu</vt:lpstr>
      <vt:lpstr>Sheet1</vt:lpstr>
      <vt:lpstr>Oprema</vt:lpstr>
      <vt:lpstr>Klasifikacija - Uni-Leeds</vt:lpstr>
      <vt:lpstr>Klasifikacij MERIL</vt:lpstr>
      <vt:lpstr>'Klasifikacija - Uni-Leeds'!Print_Area</vt:lpstr>
      <vt:lpstr>Oprema!Print_Area</vt:lpstr>
      <vt:lpstr>'Pojasnila k obrazcu'!Print_Area</vt:lpstr>
      <vt:lpstr>'Klasifikacija - Uni-Leeds'!Print_Titles</vt:lpstr>
    </vt:vector>
  </TitlesOfParts>
  <Company>Agencija za raziskovalno dejavnost 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Ksenija Gašperšič</cp:lastModifiedBy>
  <cp:lastPrinted>2019-02-25T08:51:37Z</cp:lastPrinted>
  <dcterms:created xsi:type="dcterms:W3CDTF">2009-06-15T12:06:31Z</dcterms:created>
  <dcterms:modified xsi:type="dcterms:W3CDTF">2019-10-10T13:36:29Z</dcterms:modified>
</cp:coreProperties>
</file>